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Gaston\Documents\GATO\Regal\fichas\"/>
    </mc:Choice>
  </mc:AlternateContent>
  <bookViews>
    <workbookView xWindow="0" yWindow="240" windowWidth="16485" windowHeight="9315" tabRatio="905" firstSheet="1" activeTab="1"/>
  </bookViews>
  <sheets>
    <sheet name="1900" sheetId="1" state="hidden" r:id="rId1"/>
    <sheet name="2300" sheetId="6" r:id="rId2"/>
    <sheet name="26X" sheetId="37" state="hidden" r:id="rId3"/>
  </sheets>
  <definedNames>
    <definedName name="_xlnm.Print_Area" localSheetId="0">'1900'!$A$1:$AD$43</definedName>
    <definedName name="_xlnm.Print_Area" localSheetId="1">'2300'!$A$1:$AD$58</definedName>
    <definedName name="_xlnm.Print_Area" localSheetId="2">'26X'!$A$1:$AB$58</definedName>
  </definedNames>
  <calcPr calcId="152511"/>
</workbook>
</file>

<file path=xl/calcChain.xml><?xml version="1.0" encoding="utf-8"?>
<calcChain xmlns="http://schemas.openxmlformats.org/spreadsheetml/2006/main">
  <c r="K42" i="6" l="1"/>
  <c r="K40" i="6"/>
  <c r="K38" i="6"/>
  <c r="K36" i="6"/>
  <c r="K34" i="6"/>
  <c r="Y44" i="6" l="1"/>
  <c r="Y43" i="6"/>
  <c r="Y40" i="6"/>
  <c r="Y39" i="6"/>
  <c r="Y38" i="6"/>
  <c r="Y37" i="6"/>
  <c r="Y36" i="6"/>
  <c r="Y35" i="6"/>
  <c r="Y32" i="6"/>
  <c r="Y31" i="6"/>
  <c r="Y30" i="6"/>
  <c r="Y29" i="6"/>
  <c r="Y28" i="6"/>
  <c r="Y27" i="6"/>
  <c r="Y26" i="6"/>
  <c r="Y25" i="6"/>
  <c r="Y24" i="6"/>
  <c r="Y23" i="6"/>
  <c r="Y22" i="6"/>
  <c r="Y21" i="6"/>
  <c r="Y20" i="6"/>
  <c r="Y18" i="6"/>
  <c r="Y17" i="6"/>
  <c r="Y16" i="6"/>
  <c r="Y15" i="6"/>
  <c r="Y12" i="6"/>
  <c r="Y11" i="6"/>
  <c r="Y10" i="6"/>
  <c r="K32" i="6"/>
  <c r="K13" i="6"/>
  <c r="K12" i="6"/>
  <c r="K11" i="6"/>
  <c r="X69" i="37" l="1"/>
  <c r="X68" i="37"/>
  <c r="Y53" i="1" l="1"/>
  <c r="Y52" i="1"/>
  <c r="K57" i="37" l="1"/>
  <c r="K55" i="37"/>
  <c r="K53" i="37"/>
  <c r="K51" i="37"/>
  <c r="K48" i="37"/>
  <c r="K46" i="37"/>
  <c r="X44" i="37"/>
  <c r="K44" i="37"/>
  <c r="X43" i="37"/>
  <c r="X42" i="37"/>
  <c r="K42" i="37"/>
  <c r="X41" i="37"/>
  <c r="X40" i="37"/>
  <c r="K40" i="37"/>
  <c r="X37" i="37"/>
  <c r="X36" i="37"/>
  <c r="X35" i="37"/>
  <c r="X34" i="37"/>
  <c r="X33" i="37"/>
  <c r="X32" i="37"/>
  <c r="X31" i="37"/>
  <c r="X30" i="37"/>
  <c r="X29" i="37"/>
  <c r="X28" i="37"/>
  <c r="X27" i="37"/>
  <c r="X26" i="37"/>
  <c r="X25" i="37"/>
  <c r="X24" i="37"/>
  <c r="X23" i="37"/>
  <c r="X20" i="37"/>
  <c r="X19" i="37"/>
  <c r="X18" i="37"/>
  <c r="X16" i="37"/>
  <c r="X15" i="37"/>
  <c r="X14" i="37"/>
  <c r="X13" i="37"/>
  <c r="X12" i="37"/>
  <c r="X11" i="37"/>
  <c r="K11" i="37"/>
  <c r="X10" i="37"/>
  <c r="K10" i="37"/>
  <c r="X9" i="37"/>
  <c r="W47" i="37" l="1"/>
  <c r="W54" i="37" s="1"/>
  <c r="K6" i="37"/>
  <c r="X6" i="37"/>
  <c r="K29" i="1"/>
  <c r="K31" i="1"/>
  <c r="K27" i="1" l="1"/>
  <c r="K33" i="1"/>
  <c r="K35" i="1"/>
  <c r="K38" i="1"/>
  <c r="K40" i="1"/>
  <c r="O9" i="1"/>
  <c r="O10" i="1"/>
  <c r="Y23" i="1"/>
  <c r="Y6" i="1" l="1"/>
  <c r="K6" i="1"/>
  <c r="Z32" i="1" l="1"/>
  <c r="Y32" i="1" s="1"/>
  <c r="Y26" i="1"/>
  <c r="Y22" i="1"/>
  <c r="Y21" i="1"/>
  <c r="Y20" i="1"/>
  <c r="Y18" i="1"/>
  <c r="Y17" i="1"/>
  <c r="Y19" i="1"/>
  <c r="Y15" i="1"/>
  <c r="Y13" i="1"/>
  <c r="Y16" i="1"/>
  <c r="Y14" i="1"/>
  <c r="K11" i="1"/>
  <c r="Y10" i="1"/>
  <c r="Y9" i="1"/>
  <c r="AG37" i="1" l="1"/>
  <c r="X33" i="1"/>
  <c r="X40" i="1"/>
  <c r="X32" i="1"/>
  <c r="K7" i="6"/>
</calcChain>
</file>

<file path=xl/sharedStrings.xml><?xml version="1.0" encoding="utf-8"?>
<sst xmlns="http://schemas.openxmlformats.org/spreadsheetml/2006/main" count="250" uniqueCount="153">
  <si>
    <r>
      <t>1900</t>
    </r>
    <r>
      <rPr>
        <sz val="14"/>
        <color indexed="9"/>
        <rFont val="Arial"/>
        <family val="2"/>
      </rPr>
      <t xml:space="preserve"> | </t>
    </r>
    <r>
      <rPr>
        <i/>
        <sz val="14"/>
        <color indexed="9"/>
        <rFont val="Arial"/>
        <family val="2"/>
      </rPr>
      <t>Bowrider</t>
    </r>
  </si>
  <si>
    <t>Dealer:</t>
  </si>
  <si>
    <t>Ordered By:</t>
  </si>
  <si>
    <t>Ordered For:</t>
  </si>
  <si>
    <t>Promotional</t>
  </si>
  <si>
    <t>Price</t>
  </si>
  <si>
    <t>MSRP</t>
  </si>
  <si>
    <t>Color Scheme Options:</t>
  </si>
  <si>
    <t>Technical Options:</t>
    <phoneticPr fontId="9" type="noConversion"/>
  </si>
  <si>
    <t>Classic</t>
  </si>
  <si>
    <t>Automatic Fire Extinguisher</t>
  </si>
  <si>
    <r>
      <t xml:space="preserve">Custom </t>
    </r>
    <r>
      <rPr>
        <i/>
        <sz val="8"/>
        <color indexed="8"/>
        <rFont val="Calibri"/>
        <family val="2"/>
      </rPr>
      <t>(no bootstripe)</t>
    </r>
  </si>
  <si>
    <t>Transom Trim Switch</t>
  </si>
  <si>
    <t>Premier</t>
  </si>
  <si>
    <t>Exterior Options:</t>
    <phoneticPr fontId="9" type="noConversion"/>
  </si>
  <si>
    <t>Hull Color:</t>
  </si>
  <si>
    <t>Bootstripe Color:</t>
  </si>
  <si>
    <t>Bow &amp; Cockpit Cover</t>
    <phoneticPr fontId="9" type="noConversion"/>
  </si>
  <si>
    <r>
      <t xml:space="preserve">White </t>
    </r>
    <r>
      <rPr>
        <sz val="8"/>
        <color indexed="8"/>
        <rFont val="Calibri"/>
        <family val="2"/>
      </rPr>
      <t>(Classic)</t>
    </r>
  </si>
  <si>
    <r>
      <t xml:space="preserve">White </t>
    </r>
    <r>
      <rPr>
        <sz val="8"/>
        <color indexed="8"/>
        <rFont val="Calibri"/>
        <family val="2"/>
      </rPr>
      <t>(Premier Only)</t>
    </r>
  </si>
  <si>
    <t>Travel/Storage Cover (Black)</t>
  </si>
  <si>
    <t>Black</t>
  </si>
  <si>
    <t>Bimini Top</t>
  </si>
  <si>
    <t>Mediterranean Blue</t>
  </si>
  <si>
    <r>
      <t>Sunsh</t>
    </r>
    <r>
      <rPr>
        <sz val="10"/>
        <color indexed="8"/>
        <rFont val="Calibri"/>
        <family val="2"/>
      </rPr>
      <t>a</t>
    </r>
    <r>
      <rPr>
        <sz val="10"/>
        <color indexed="8"/>
        <rFont val="Calibri"/>
        <family val="2"/>
      </rPr>
      <t>de for Tower</t>
    </r>
  </si>
  <si>
    <t>Newport Blue</t>
  </si>
  <si>
    <t>Cockpit Carpet</t>
  </si>
  <si>
    <t>Glacier Gray</t>
  </si>
  <si>
    <t>Helm Seat Flip Up Boster</t>
  </si>
  <si>
    <t>Desert Sand</t>
  </si>
  <si>
    <t>Companion Seat Flip Up Bolster</t>
  </si>
  <si>
    <t>Flame Red</t>
  </si>
  <si>
    <t>Cockpit Seagrass Mat</t>
  </si>
  <si>
    <t>Sunflower Yellow</t>
  </si>
  <si>
    <t>Sport Graphics</t>
  </si>
  <si>
    <t>Interior Colors:</t>
  </si>
  <si>
    <t>Mocha</t>
  </si>
  <si>
    <t>Titanium</t>
  </si>
  <si>
    <t>Entertainment Options:</t>
    <phoneticPr fontId="9" type="noConversion"/>
  </si>
  <si>
    <t>Propulsion:</t>
  </si>
  <si>
    <t>Stereo High Performance Package</t>
  </si>
  <si>
    <t>Advertised Price</t>
  </si>
  <si>
    <t>MSRP Sub-Total</t>
  </si>
  <si>
    <t>Freight</t>
  </si>
  <si>
    <t>Dealer Prep</t>
  </si>
  <si>
    <t>Trailer</t>
  </si>
  <si>
    <t>Discount</t>
  </si>
  <si>
    <t>Trade</t>
  </si>
  <si>
    <t>Other</t>
  </si>
  <si>
    <t>Total</t>
  </si>
  <si>
    <t>Custom</t>
  </si>
  <si>
    <t>Dual Battery Switch</t>
  </si>
  <si>
    <t>Custom Metallic</t>
  </si>
  <si>
    <t>Bow &amp; Cockpit Cover</t>
  </si>
  <si>
    <t>Bow Filler Cushion</t>
  </si>
  <si>
    <t>Bow Walk Through Doors</t>
  </si>
  <si>
    <t>Cockpit Table - Teak</t>
    <phoneticPr fontId="9" type="noConversion"/>
  </si>
  <si>
    <t>Fender Clips - 4</t>
  </si>
  <si>
    <t>Docking Lights</t>
  </si>
  <si>
    <t>PowerTower - White</t>
  </si>
  <si>
    <t>PowerTower - Black</t>
  </si>
  <si>
    <t>Flexiteek for Swim Platform</t>
    <phoneticPr fontId="9" type="noConversion"/>
  </si>
  <si>
    <t>Underwater Lighting</t>
  </si>
  <si>
    <t>RegalVue Display - Volvo</t>
    <phoneticPr fontId="9" type="noConversion"/>
  </si>
  <si>
    <t>RegalVue Display</t>
  </si>
  <si>
    <t xml:space="preserve">            w/ Cruise Control - Volvo</t>
  </si>
  <si>
    <t>RegalVue Display - Merc</t>
    <phoneticPr fontId="9" type="noConversion"/>
  </si>
  <si>
    <t>Entertainment and Navigation Options:</t>
  </si>
  <si>
    <t>Cockpit Cover</t>
    <phoneticPr fontId="9" type="noConversion"/>
  </si>
  <si>
    <t>Full Enclosure Canvas</t>
  </si>
  <si>
    <t>Interior Options:</t>
  </si>
  <si>
    <t>Arena Seating</t>
    <phoneticPr fontId="9" type="noConversion"/>
  </si>
  <si>
    <t>Aft Bench Filler Cushion &amp; Backrest</t>
  </si>
  <si>
    <t xml:space="preserve">Underwater Lighting </t>
  </si>
  <si>
    <t>Anchor Windlass &amp; Anchor</t>
  </si>
  <si>
    <t>Gas Vapor Detector</t>
    <phoneticPr fontId="9" type="noConversion"/>
  </si>
  <si>
    <t>Cockpit Refrigerator</t>
    <phoneticPr fontId="9" type="noConversion"/>
  </si>
  <si>
    <t>Stereo: Satellite Tuner &amp; Antenna</t>
  </si>
  <si>
    <t>Generator: Gas 110V</t>
    <phoneticPr fontId="9" type="noConversion"/>
  </si>
  <si>
    <t>Air Conditioning</t>
  </si>
  <si>
    <t>Grey Water System</t>
    <phoneticPr fontId="9" type="noConversion"/>
  </si>
  <si>
    <t>Neutra Salt</t>
    <phoneticPr fontId="9" type="noConversion"/>
  </si>
  <si>
    <t>Bow Thruster</t>
    <phoneticPr fontId="9" type="noConversion"/>
  </si>
  <si>
    <t>Remote Control Spotlight</t>
    <phoneticPr fontId="9" type="noConversion"/>
  </si>
  <si>
    <t>Cockpit Carpet</t>
    <phoneticPr fontId="9" type="noConversion"/>
  </si>
  <si>
    <t>Cockpit Colors:</t>
  </si>
  <si>
    <t>Gulf Coast White</t>
  </si>
  <si>
    <t>Cockpit Table - Teak</t>
  </si>
  <si>
    <t>Pillow Package:</t>
  </si>
  <si>
    <t>Comforter Fabric Package:</t>
  </si>
  <si>
    <t>Travel Storage Cover</t>
  </si>
  <si>
    <t>Galley Counter Tops:</t>
  </si>
  <si>
    <t>Salon Sofa:</t>
  </si>
  <si>
    <t>Alcohol/Electric Stove</t>
    <phoneticPr fontId="9" type="noConversion"/>
  </si>
  <si>
    <t>Toilet: Overboard Discharge Pump</t>
    <phoneticPr fontId="9" type="noConversion"/>
  </si>
  <si>
    <t>TV - Flat Screen with DVD Player</t>
  </si>
  <si>
    <t>Garmin 100 VHF Radio</t>
    <phoneticPr fontId="9" type="noConversion"/>
  </si>
  <si>
    <t>Transom Mount Tilt Switch</t>
  </si>
  <si>
    <t>225 HP - SX Drive - Aluminum Prop</t>
  </si>
  <si>
    <t>200 HP - SX Drive - Aluminum Prop</t>
  </si>
  <si>
    <r>
      <rPr>
        <b/>
        <sz val="14"/>
        <color indexed="9"/>
        <rFont val="Arial"/>
        <family val="2"/>
      </rPr>
      <t>2300</t>
    </r>
    <r>
      <rPr>
        <sz val="14"/>
        <color indexed="9"/>
        <rFont val="Arial"/>
        <family val="2"/>
      </rPr>
      <t xml:space="preserve"> | Bowrider</t>
    </r>
  </si>
  <si>
    <t>Full Enclosure</t>
  </si>
  <si>
    <t>Engines for Canada only:</t>
  </si>
  <si>
    <t>X</t>
  </si>
  <si>
    <t xml:space="preserve"> </t>
  </si>
  <si>
    <t>included</t>
  </si>
  <si>
    <t>250 HP - Alpha Drive - Aluminum Prop</t>
  </si>
  <si>
    <t>Sport Tower - Black</t>
  </si>
  <si>
    <t>Regal Marine Industries, Inc. | www.regalboats.com | 2016 Order Forms</t>
  </si>
  <si>
    <t>SeaDek for Swim Platform</t>
  </si>
  <si>
    <t>Pearl</t>
  </si>
  <si>
    <t>Truffle</t>
  </si>
  <si>
    <t>Cozy Night</t>
  </si>
  <si>
    <t>Mystic Spa</t>
  </si>
  <si>
    <t>Ocean Breeze</t>
  </si>
  <si>
    <t>Hazelnut</t>
  </si>
  <si>
    <t>Moon Crystal</t>
  </si>
  <si>
    <t>Distinct Glacier Leather Touch</t>
  </si>
  <si>
    <t>Foredeck Sunpad - Striped Sunbrella</t>
  </si>
  <si>
    <t>Garmin 7607 Chart Plotter</t>
  </si>
  <si>
    <t>Moon Shadow</t>
  </si>
  <si>
    <t>Stereo Performance + Lighting Pkg</t>
  </si>
  <si>
    <t>White (Premier Only)</t>
  </si>
  <si>
    <t>Tuscan Horizon</t>
  </si>
  <si>
    <t>Salon Flooring - Amtico Classic Walnut</t>
  </si>
  <si>
    <t>200 HP - Alpha Drive - Aluminum Prop</t>
  </si>
  <si>
    <r>
      <rPr>
        <b/>
        <sz val="14"/>
        <color indexed="9"/>
        <rFont val="Arial"/>
        <family val="2"/>
      </rPr>
      <t>26 Express</t>
    </r>
    <r>
      <rPr>
        <sz val="14"/>
        <color indexed="9"/>
        <rFont val="Arial"/>
        <family val="2"/>
      </rPr>
      <t xml:space="preserve"> | Express Cruiser</t>
    </r>
  </si>
  <si>
    <t>Volvo V8 270 Catalyst</t>
  </si>
  <si>
    <t>Volvo V6 225</t>
  </si>
  <si>
    <t>Volvo V6 200</t>
  </si>
  <si>
    <t>Merc 4.5 250 A</t>
  </si>
  <si>
    <t>Merc 4.5 200 A</t>
  </si>
  <si>
    <t>Merc 4.5 250 A Catalyst</t>
  </si>
  <si>
    <t>Volvo V8 300 Catalyst</t>
  </si>
  <si>
    <t>Merc 6.2 300 B3 Catalyst</t>
  </si>
  <si>
    <t>Merc 6.2 300 B3</t>
  </si>
  <si>
    <t>300 HP - Bravo 3 Drive - SS Prop</t>
  </si>
  <si>
    <t>Volvo V8 350 Catalyst</t>
  </si>
  <si>
    <t>Options Available For International Dealers Only:</t>
  </si>
  <si>
    <r>
      <t xml:space="preserve">CE Certification </t>
    </r>
    <r>
      <rPr>
        <sz val="6"/>
        <color indexed="8"/>
        <rFont val="Calibri"/>
        <family val="2"/>
      </rPr>
      <t>(includes Fire Extinguiser)</t>
    </r>
  </si>
  <si>
    <t>Australian Certification</t>
  </si>
  <si>
    <r>
      <t xml:space="preserve">270 HP - SX Drive - Aluminum Prop - </t>
    </r>
    <r>
      <rPr>
        <b/>
        <sz val="8"/>
        <color indexed="8"/>
        <rFont val="Calibri"/>
        <family val="2"/>
      </rPr>
      <t>Limited Availability</t>
    </r>
  </si>
  <si>
    <t>300 HP - FWC DP Drive - SS Prop - Generation 5</t>
  </si>
  <si>
    <t>350 HP - FWC DP Drive - SS Prop - Generation 5</t>
  </si>
  <si>
    <t>Volvo V8 300 OceanX Catalyst</t>
  </si>
  <si>
    <t>Black Ice Metallic</t>
  </si>
  <si>
    <t>Pacific Ice Metallic</t>
  </si>
  <si>
    <t>Gunmetal Ice Metallic</t>
  </si>
  <si>
    <r>
      <t xml:space="preserve">270 HP - DP Drive - SS Prop - </t>
    </r>
    <r>
      <rPr>
        <b/>
        <sz val="8"/>
        <color indexed="8"/>
        <rFont val="Calibri"/>
        <family val="2"/>
      </rPr>
      <t>G4 Limited Availability</t>
    </r>
  </si>
  <si>
    <t>Merc 4.3 175 A</t>
  </si>
  <si>
    <t>175 HP - Alpha Drive - Aluminum Prop</t>
  </si>
  <si>
    <r>
      <t xml:space="preserve">CE Certification </t>
    </r>
    <r>
      <rPr>
        <sz val="6"/>
        <color indexed="8"/>
        <rFont val="Calibri"/>
        <family val="2"/>
      </rPr>
      <t>(includes Fire Extinguisher)</t>
    </r>
  </si>
  <si>
    <t>Transom shower &amp; pressure 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</si>
</sst>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&quot;$&quot;#,##0"/>
    <numFmt numFmtId="169" formatCode="_(&quot;$&quot;* #,##0_);_(&quot;$&quot;* \(#,##0\);_(&quot;$&quot;* &quot;-&quot;??_);_(@_)"/>
    <numFmt numFmtId="170" formatCode="0.00000"/>
  </numFmts>
  <fonts count="31" x14ac:knownFonts="1"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i/>
      <sz val="14"/>
      <color indexed="9"/>
      <name val="Arial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b/>
      <i/>
      <sz val="8"/>
      <color indexed="8"/>
      <name val="Calibri"/>
      <family val="2"/>
    </font>
    <font>
      <sz val="10"/>
      <color indexed="9"/>
      <name val="Calibri"/>
      <family val="2"/>
    </font>
    <font>
      <b/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8"/>
      <name val="Calibri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i/>
      <sz val="10"/>
      <color indexed="8"/>
      <name val="Calibri"/>
      <family val="2"/>
    </font>
    <font>
      <i/>
      <sz val="8"/>
      <color indexed="8"/>
      <name val="Calibri"/>
      <family val="2"/>
    </font>
    <font>
      <sz val="11"/>
      <color indexed="9"/>
      <name val="Calibri"/>
      <family val="2"/>
    </font>
    <font>
      <b/>
      <u/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2"/>
      <name val="Arial"/>
      <family val="2"/>
    </font>
    <font>
      <b/>
      <i/>
      <sz val="9"/>
      <color indexed="8"/>
      <name val="Arial"/>
      <family val="2"/>
    </font>
    <font>
      <i/>
      <sz val="9"/>
      <color indexed="8"/>
      <name val="Calibri"/>
      <family val="2"/>
    </font>
    <font>
      <u/>
      <sz val="10"/>
      <color theme="10"/>
      <name val="Calibri"/>
      <family val="2"/>
    </font>
    <font>
      <u/>
      <sz val="10"/>
      <color theme="11"/>
      <name val="Calibri"/>
      <family val="2"/>
    </font>
    <font>
      <sz val="6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96">
    <xf numFmtId="0" fontId="0" fillId="0" borderId="0"/>
    <xf numFmtId="166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9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87">
    <xf numFmtId="0" fontId="0" fillId="0" borderId="0" xfId="0"/>
    <xf numFmtId="0" fontId="0" fillId="2" borderId="0" xfId="0" applyFill="1"/>
    <xf numFmtId="0" fontId="0" fillId="3" borderId="0" xfId="0" applyFill="1"/>
    <xf numFmtId="0" fontId="12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Border="1" applyAlignment="1">
      <alignment horizontal="left"/>
    </xf>
    <xf numFmtId="0" fontId="7" fillId="3" borderId="0" xfId="0" applyFont="1" applyFill="1" applyAlignment="1"/>
    <xf numFmtId="0" fontId="7" fillId="3" borderId="0" xfId="0" applyFont="1" applyFill="1"/>
    <xf numFmtId="0" fontId="0" fillId="4" borderId="0" xfId="0" applyFill="1"/>
    <xf numFmtId="0" fontId="7" fillId="4" borderId="0" xfId="0" applyFont="1" applyFill="1"/>
    <xf numFmtId="164" fontId="13" fillId="4" borderId="0" xfId="0" applyNumberFormat="1" applyFont="1" applyFill="1" applyAlignment="1">
      <alignment horizontal="center"/>
    </xf>
    <xf numFmtId="0" fontId="14" fillId="4" borderId="0" xfId="0" applyFont="1" applyFill="1"/>
    <xf numFmtId="164" fontId="13" fillId="4" borderId="0" xfId="0" applyNumberFormat="1" applyFont="1" applyFill="1" applyAlignment="1"/>
    <xf numFmtId="0" fontId="12" fillId="4" borderId="0" xfId="0" applyFont="1" applyFill="1"/>
    <xf numFmtId="0" fontId="0" fillId="4" borderId="0" xfId="0" applyFill="1" applyBorder="1"/>
    <xf numFmtId="164" fontId="15" fillId="4" borderId="0" xfId="0" applyNumberFormat="1" applyFont="1" applyFill="1" applyAlignment="1">
      <alignment horizontal="right"/>
    </xf>
    <xf numFmtId="0" fontId="16" fillId="4" borderId="0" xfId="0" applyFont="1" applyFill="1"/>
    <xf numFmtId="0" fontId="17" fillId="4" borderId="0" xfId="0" applyFont="1" applyFill="1"/>
    <xf numFmtId="164" fontId="11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3" fontId="11" fillId="4" borderId="0" xfId="0" applyNumberFormat="1" applyFont="1" applyFill="1" applyBorder="1" applyAlignment="1"/>
    <xf numFmtId="3" fontId="20" fillId="4" borderId="0" xfId="0" applyNumberFormat="1" applyFont="1" applyFill="1" applyBorder="1" applyAlignment="1"/>
    <xf numFmtId="0" fontId="7" fillId="0" borderId="0" xfId="0" applyFont="1"/>
    <xf numFmtId="0" fontId="11" fillId="4" borderId="2" xfId="0" applyFont="1" applyFill="1" applyBorder="1" applyAlignment="1">
      <alignment horizontal="center"/>
    </xf>
    <xf numFmtId="168" fontId="7" fillId="0" borderId="0" xfId="2" applyNumberFormat="1" applyFont="1" applyAlignment="1">
      <alignment vertical="top"/>
    </xf>
    <xf numFmtId="0" fontId="18" fillId="5" borderId="0" xfId="0" applyFont="1" applyFill="1" applyAlignment="1">
      <alignment horizontal="left"/>
    </xf>
    <xf numFmtId="0" fontId="7" fillId="0" borderId="0" xfId="3" applyNumberFormat="1" applyFont="1" applyAlignment="1">
      <alignment vertical="top"/>
    </xf>
    <xf numFmtId="0" fontId="7" fillId="4" borderId="0" xfId="0" applyFont="1" applyFill="1" applyAlignment="1">
      <alignment horizontal="left"/>
    </xf>
    <xf numFmtId="0" fontId="11" fillId="4" borderId="0" xfId="0" applyFont="1" applyFill="1" applyBorder="1" applyAlignment="1">
      <alignment horizontal="center"/>
    </xf>
    <xf numFmtId="0" fontId="7" fillId="0" borderId="0" xfId="3" applyNumberFormat="1" applyFont="1" applyFill="1" applyAlignment="1">
      <alignment vertical="top"/>
    </xf>
    <xf numFmtId="0" fontId="7" fillId="4" borderId="0" xfId="0" applyFont="1" applyFill="1" applyAlignment="1"/>
    <xf numFmtId="0" fontId="17" fillId="4" borderId="0" xfId="0" applyFont="1" applyFill="1" applyAlignment="1">
      <alignment vertical="top"/>
    </xf>
    <xf numFmtId="0" fontId="11" fillId="4" borderId="0" xfId="0" applyFont="1" applyFill="1" applyAlignment="1">
      <alignment horizontal="center"/>
    </xf>
    <xf numFmtId="0" fontId="22" fillId="4" borderId="0" xfId="0" applyFont="1" applyFill="1"/>
    <xf numFmtId="0" fontId="23" fillId="4" borderId="0" xfId="0" applyFont="1" applyFill="1" applyBorder="1" applyAlignment="1">
      <alignment horizontal="center"/>
    </xf>
    <xf numFmtId="0" fontId="24" fillId="4" borderId="0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left"/>
    </xf>
    <xf numFmtId="0" fontId="23" fillId="4" borderId="6" xfId="0" applyFont="1" applyFill="1" applyBorder="1" applyAlignment="1">
      <alignment horizontal="center"/>
    </xf>
    <xf numFmtId="0" fontId="23" fillId="4" borderId="7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left"/>
    </xf>
    <xf numFmtId="0" fontId="23" fillId="4" borderId="8" xfId="0" applyFont="1" applyFill="1" applyBorder="1" applyAlignment="1">
      <alignment horizontal="center"/>
    </xf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22" fillId="0" borderId="0" xfId="0" applyFont="1"/>
    <xf numFmtId="0" fontId="12" fillId="0" borderId="0" xfId="0" applyFont="1"/>
    <xf numFmtId="0" fontId="0" fillId="0" borderId="0" xfId="0" applyFill="1"/>
    <xf numFmtId="0" fontId="12" fillId="0" borderId="0" xfId="0" applyFont="1" applyFill="1"/>
    <xf numFmtId="49" fontId="7" fillId="0" borderId="0" xfId="3" applyNumberFormat="1" applyFont="1" applyAlignment="1">
      <alignment vertical="top"/>
    </xf>
    <xf numFmtId="0" fontId="0" fillId="4" borderId="0" xfId="0" applyFill="1" applyAlignment="1">
      <alignment horizontal="left"/>
    </xf>
    <xf numFmtId="0" fontId="17" fillId="4" borderId="0" xfId="0" applyFont="1" applyFill="1" applyAlignment="1"/>
    <xf numFmtId="0" fontId="0" fillId="4" borderId="3" xfId="0" applyFill="1" applyBorder="1"/>
    <xf numFmtId="0" fontId="0" fillId="4" borderId="6" xfId="0" applyFill="1" applyBorder="1"/>
    <xf numFmtId="0" fontId="26" fillId="0" borderId="0" xfId="0" applyFont="1" applyAlignment="1">
      <alignment horizontal="left"/>
    </xf>
    <xf numFmtId="0" fontId="18" fillId="4" borderId="0" xfId="0" applyFont="1" applyFill="1" applyAlignment="1"/>
    <xf numFmtId="49" fontId="0" fillId="4" borderId="0" xfId="3" applyNumberFormat="1" applyFont="1" applyFill="1" applyAlignment="1">
      <alignment vertical="top"/>
    </xf>
    <xf numFmtId="0" fontId="0" fillId="4" borderId="0" xfId="0" applyFill="1" applyAlignment="1"/>
    <xf numFmtId="0" fontId="18" fillId="5" borderId="0" xfId="0" applyFont="1" applyFill="1" applyAlignment="1"/>
    <xf numFmtId="0" fontId="7" fillId="4" borderId="0" xfId="0" applyFont="1" applyFill="1" applyAlignment="1">
      <alignment horizontal="center"/>
    </xf>
    <xf numFmtId="0" fontId="8" fillId="2" borderId="0" xfId="0" applyFont="1" applyFill="1" applyAlignment="1">
      <alignment vertical="center"/>
    </xf>
    <xf numFmtId="0" fontId="7" fillId="4" borderId="0" xfId="0" applyFont="1" applyFill="1" applyBorder="1" applyAlignment="1"/>
    <xf numFmtId="0" fontId="18" fillId="5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11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>
      <alignment vertical="top"/>
    </xf>
    <xf numFmtId="0" fontId="0" fillId="4" borderId="0" xfId="0" applyFont="1" applyFill="1" applyAlignment="1"/>
    <xf numFmtId="0" fontId="27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169" fontId="0" fillId="0" borderId="0" xfId="0" applyNumberFormat="1"/>
    <xf numFmtId="167" fontId="0" fillId="0" borderId="0" xfId="0" applyNumberFormat="1"/>
    <xf numFmtId="3" fontId="0" fillId="0" borderId="0" xfId="0" applyNumberFormat="1"/>
    <xf numFmtId="0" fontId="0" fillId="4" borderId="0" xfId="0" applyFill="1" applyAlignment="1">
      <alignment horizontal="center"/>
    </xf>
    <xf numFmtId="0" fontId="17" fillId="4" borderId="0" xfId="0" applyFont="1" applyFill="1" applyBorder="1" applyAlignment="1">
      <alignment vertical="top"/>
    </xf>
    <xf numFmtId="0" fontId="19" fillId="4" borderId="0" xfId="0" applyFont="1" applyFill="1" applyAlignment="1"/>
    <xf numFmtId="0" fontId="0" fillId="3" borderId="0" xfId="0" applyFill="1"/>
    <xf numFmtId="0" fontId="0" fillId="4" borderId="0" xfId="0" applyFill="1"/>
    <xf numFmtId="0" fontId="14" fillId="4" borderId="0" xfId="0" applyFont="1" applyFill="1"/>
    <xf numFmtId="0" fontId="12" fillId="4" borderId="0" xfId="0" applyFont="1" applyFill="1"/>
    <xf numFmtId="0" fontId="0" fillId="4" borderId="0" xfId="0" applyFill="1" applyBorder="1"/>
    <xf numFmtId="3" fontId="11" fillId="4" borderId="0" xfId="0" applyNumberFormat="1" applyFont="1" applyFill="1" applyBorder="1" applyAlignment="1"/>
    <xf numFmtId="3" fontId="11" fillId="4" borderId="0" xfId="0" applyNumberFormat="1" applyFont="1" applyFill="1" applyBorder="1" applyAlignment="1">
      <alignment horizontal="right"/>
    </xf>
    <xf numFmtId="3" fontId="20" fillId="4" borderId="0" xfId="0" applyNumberFormat="1" applyFont="1" applyFill="1" applyBorder="1" applyAlignment="1"/>
    <xf numFmtId="0" fontId="11" fillId="4" borderId="0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center"/>
    </xf>
    <xf numFmtId="0" fontId="7" fillId="4" borderId="0" xfId="0" applyFont="1" applyFill="1" applyAlignment="1"/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49" fontId="0" fillId="4" borderId="0" xfId="3" applyNumberFormat="1" applyFont="1" applyFill="1" applyBorder="1" applyAlignment="1"/>
    <xf numFmtId="3" fontId="7" fillId="4" borderId="0" xfId="0" applyNumberFormat="1" applyFont="1" applyFill="1" applyAlignment="1">
      <alignment horizontal="righ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>
      <alignment vertical="top"/>
    </xf>
    <xf numFmtId="167" fontId="11" fillId="4" borderId="0" xfId="1" applyNumberFormat="1" applyFont="1" applyFill="1" applyBorder="1" applyAlignment="1">
      <alignment horizontal="right"/>
    </xf>
    <xf numFmtId="0" fontId="0" fillId="4" borderId="0" xfId="0" applyFill="1" applyBorder="1" applyAlignment="1"/>
    <xf numFmtId="0" fontId="0" fillId="4" borderId="0" xfId="0" applyFill="1" applyAlignment="1">
      <alignment vertical="top"/>
    </xf>
    <xf numFmtId="0" fontId="11" fillId="4" borderId="1" xfId="0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164" fontId="11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left"/>
    </xf>
    <xf numFmtId="0" fontId="0" fillId="4" borderId="0" xfId="0" applyFill="1" applyAlignment="1"/>
    <xf numFmtId="0" fontId="17" fillId="4" borderId="0" xfId="0" applyFont="1" applyFill="1" applyAlignment="1">
      <alignment horizontal="left" vertical="top"/>
    </xf>
    <xf numFmtId="0" fontId="11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/>
    <xf numFmtId="0" fontId="7" fillId="4" borderId="0" xfId="0" applyFont="1" applyFill="1" applyAlignment="1"/>
    <xf numFmtId="0" fontId="18" fillId="4" borderId="0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49" fontId="0" fillId="4" borderId="0" xfId="3" applyNumberFormat="1" applyFont="1" applyFill="1" applyAlignment="1"/>
    <xf numFmtId="49" fontId="7" fillId="4" borderId="0" xfId="3" applyNumberFormat="1" applyFont="1" applyFill="1" applyAlignment="1"/>
    <xf numFmtId="0" fontId="7" fillId="4" borderId="0" xfId="0" applyFont="1" applyFill="1" applyAlignment="1"/>
    <xf numFmtId="49" fontId="0" fillId="4" borderId="0" xfId="3" applyNumberFormat="1" applyFont="1" applyFill="1" applyAlignment="1">
      <alignment vertical="top"/>
    </xf>
    <xf numFmtId="0" fontId="0" fillId="4" borderId="0" xfId="0" applyFont="1" applyFill="1" applyBorder="1" applyAlignment="1"/>
    <xf numFmtId="3" fontId="7" fillId="4" borderId="0" xfId="0" applyNumberFormat="1" applyFont="1" applyFill="1" applyAlignment="1">
      <alignment horizontal="right"/>
    </xf>
    <xf numFmtId="3" fontId="0" fillId="6" borderId="0" xfId="0" applyNumberFormat="1" applyFill="1"/>
    <xf numFmtId="0" fontId="18" fillId="5" borderId="0" xfId="0" applyFont="1" applyFill="1" applyAlignment="1">
      <alignment horizontal="left"/>
    </xf>
    <xf numFmtId="0" fontId="0" fillId="4" borderId="0" xfId="0" applyFill="1" applyAlignment="1"/>
    <xf numFmtId="167" fontId="0" fillId="0" borderId="0" xfId="1" applyNumberFormat="1" applyFont="1"/>
    <xf numFmtId="170" fontId="0" fillId="0" borderId="0" xfId="0" applyNumberFormat="1"/>
    <xf numFmtId="9" fontId="20" fillId="0" borderId="0" xfId="61" applyFont="1" applyFill="1" applyBorder="1" applyAlignment="1"/>
    <xf numFmtId="0" fontId="7" fillId="0" borderId="0" xfId="0" applyFont="1" applyFill="1"/>
    <xf numFmtId="3" fontId="7" fillId="4" borderId="0" xfId="0" applyNumberFormat="1" applyFont="1" applyFill="1" applyAlignment="1">
      <alignment horizontal="right"/>
    </xf>
    <xf numFmtId="3" fontId="20" fillId="4" borderId="0" xfId="0" applyNumberFormat="1" applyFont="1" applyFill="1" applyAlignment="1">
      <alignment horizontal="right"/>
    </xf>
    <xf numFmtId="0" fontId="18" fillId="5" borderId="0" xfId="0" applyFont="1" applyFill="1" applyAlignment="1">
      <alignment horizontal="left"/>
    </xf>
    <xf numFmtId="164" fontId="11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right"/>
    </xf>
    <xf numFmtId="0" fontId="11" fillId="4" borderId="0" xfId="0" applyFont="1" applyFill="1" applyBorder="1" applyAlignment="1">
      <alignment horizontal="center"/>
    </xf>
    <xf numFmtId="169" fontId="11" fillId="4" borderId="0" xfId="2" applyNumberFormat="1" applyFont="1" applyFill="1" applyBorder="1" applyAlignment="1">
      <alignment horizontal="right"/>
    </xf>
    <xf numFmtId="0" fontId="18" fillId="4" borderId="0" xfId="0" applyFont="1" applyFill="1" applyBorder="1" applyAlignment="1">
      <alignment horizontal="left"/>
    </xf>
    <xf numFmtId="0" fontId="0" fillId="4" borderId="0" xfId="0" applyFill="1" applyAlignment="1"/>
    <xf numFmtId="0" fontId="7" fillId="4" borderId="0" xfId="0" applyFont="1" applyFill="1" applyAlignment="1">
      <alignment horizontal="left"/>
    </xf>
    <xf numFmtId="0" fontId="0" fillId="4" borderId="0" xfId="0" quotePrefix="1" applyFill="1"/>
    <xf numFmtId="169" fontId="11" fillId="4" borderId="4" xfId="2" applyNumberFormat="1" applyFont="1" applyFill="1" applyBorder="1" applyAlignment="1">
      <alignment horizontal="right"/>
    </xf>
    <xf numFmtId="3" fontId="7" fillId="4" borderId="0" xfId="0" applyNumberFormat="1" applyFont="1" applyFill="1" applyAlignment="1">
      <alignment horizontal="right"/>
    </xf>
    <xf numFmtId="0" fontId="21" fillId="4" borderId="0" xfId="0" applyFont="1" applyFill="1" applyAlignment="1"/>
    <xf numFmtId="0" fontId="21" fillId="4" borderId="0" xfId="0" applyFont="1" applyFill="1" applyAlignment="1">
      <alignment vertical="top"/>
    </xf>
    <xf numFmtId="0" fontId="0" fillId="3" borderId="0" xfId="0" applyFont="1" applyFill="1"/>
    <xf numFmtId="3" fontId="20" fillId="4" borderId="0" xfId="0" applyNumberFormat="1" applyFont="1" applyFill="1" applyBorder="1" applyAlignment="1"/>
    <xf numFmtId="0" fontId="17" fillId="4" borderId="0" xfId="0" applyFont="1" applyFill="1" applyAlignment="1">
      <alignment vertical="top"/>
    </xf>
    <xf numFmtId="0" fontId="0" fillId="4" borderId="0" xfId="0" applyFont="1" applyFill="1" applyAlignment="1"/>
    <xf numFmtId="0" fontId="21" fillId="4" borderId="0" xfId="0" applyFont="1" applyFill="1" applyAlignment="1">
      <alignment vertical="top"/>
    </xf>
    <xf numFmtId="0" fontId="21" fillId="4" borderId="0" xfId="0" applyFont="1" applyFill="1" applyBorder="1" applyAlignment="1">
      <alignment vertical="top"/>
    </xf>
    <xf numFmtId="49" fontId="0" fillId="4" borderId="0" xfId="3" applyNumberFormat="1" applyFont="1" applyFill="1" applyAlignment="1"/>
    <xf numFmtId="0" fontId="0" fillId="4" borderId="0" xfId="0" applyFill="1" applyAlignment="1"/>
    <xf numFmtId="3" fontId="7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center"/>
    </xf>
    <xf numFmtId="167" fontId="11" fillId="4" borderId="2" xfId="1" applyNumberFormat="1" applyFont="1" applyFill="1" applyBorder="1" applyAlignment="1">
      <alignment horizontal="center"/>
    </xf>
    <xf numFmtId="169" fontId="11" fillId="4" borderId="2" xfId="2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 vertical="center"/>
    </xf>
    <xf numFmtId="167" fontId="11" fillId="4" borderId="10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11" fillId="3" borderId="1" xfId="0" applyFont="1" applyFill="1" applyBorder="1" applyAlignment="1">
      <alignment horizontal="left"/>
    </xf>
    <xf numFmtId="164" fontId="15" fillId="4" borderId="0" xfId="0" applyNumberFormat="1" applyFont="1" applyFill="1" applyAlignment="1">
      <alignment horizontal="center"/>
    </xf>
    <xf numFmtId="164" fontId="11" fillId="4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right"/>
    </xf>
    <xf numFmtId="0" fontId="8" fillId="2" borderId="0" xfId="0" applyFont="1" applyFill="1" applyAlignment="1">
      <alignment horizontal="right" vertical="center"/>
    </xf>
    <xf numFmtId="3" fontId="0" fillId="4" borderId="0" xfId="0" applyNumberFormat="1" applyFont="1" applyFill="1" applyAlignment="1">
      <alignment horizontal="right"/>
    </xf>
    <xf numFmtId="169" fontId="11" fillId="4" borderId="5" xfId="2" applyNumberFormat="1" applyFont="1" applyFill="1" applyBorder="1" applyAlignment="1">
      <alignment horizontal="right"/>
    </xf>
    <xf numFmtId="167" fontId="11" fillId="4" borderId="1" xfId="1" applyNumberFormat="1" applyFont="1" applyFill="1" applyBorder="1" applyAlignment="1">
      <alignment horizontal="right"/>
    </xf>
    <xf numFmtId="0" fontId="11" fillId="4" borderId="0" xfId="0" applyFont="1" applyFill="1" applyBorder="1" applyAlignment="1">
      <alignment horizontal="left"/>
    </xf>
    <xf numFmtId="169" fontId="11" fillId="4" borderId="1" xfId="2" applyNumberFormat="1" applyFont="1" applyFill="1" applyBorder="1" applyAlignment="1">
      <alignment horizontal="right"/>
    </xf>
    <xf numFmtId="3" fontId="7" fillId="4" borderId="0" xfId="0" applyNumberFormat="1" applyFont="1" applyFill="1" applyBorder="1" applyAlignment="1">
      <alignment horizontal="right"/>
    </xf>
    <xf numFmtId="3" fontId="7" fillId="4" borderId="0" xfId="0" applyNumberFormat="1" applyFont="1" applyFill="1" applyBorder="1" applyAlignment="1">
      <alignment horizontal="center"/>
    </xf>
    <xf numFmtId="49" fontId="0" fillId="4" borderId="0" xfId="3" applyNumberFormat="1" applyFont="1" applyFill="1" applyBorder="1" applyAlignment="1">
      <alignment horizontal="left" vertical="top"/>
    </xf>
    <xf numFmtId="49" fontId="7" fillId="4" borderId="0" xfId="3" applyNumberFormat="1" applyFont="1" applyFill="1" applyBorder="1" applyAlignment="1">
      <alignment horizontal="left" vertical="top"/>
    </xf>
    <xf numFmtId="0" fontId="11" fillId="4" borderId="4" xfId="0" applyFont="1" applyFill="1" applyBorder="1" applyAlignment="1">
      <alignment horizontal="left"/>
    </xf>
    <xf numFmtId="0" fontId="9" fillId="2" borderId="0" xfId="0" applyFont="1" applyFill="1" applyAlignment="1">
      <alignment horizontal="right" vertical="center"/>
    </xf>
    <xf numFmtId="3" fontId="7" fillId="0" borderId="0" xfId="0" applyNumberFormat="1" applyFont="1" applyFill="1" applyAlignment="1">
      <alignment horizontal="right"/>
    </xf>
    <xf numFmtId="49" fontId="0" fillId="4" borderId="0" xfId="3" applyNumberFormat="1" applyFont="1" applyFill="1" applyAlignment="1"/>
    <xf numFmtId="0" fontId="0" fillId="4" borderId="0" xfId="0" applyFill="1" applyAlignment="1"/>
    <xf numFmtId="167" fontId="11" fillId="4" borderId="2" xfId="1" applyNumberFormat="1" applyFont="1" applyFill="1" applyBorder="1" applyAlignment="1">
      <alignment horizontal="right"/>
    </xf>
  </cellXfs>
  <cellStyles count="96">
    <cellStyle name="Currency 2" xfId="4"/>
    <cellStyle name="Currency 2 2" xfId="5"/>
    <cellStyle name="Currency 2 2 2" xfId="64"/>
    <cellStyle name="Currency 2 2 2 2" xfId="90"/>
    <cellStyle name="Currency 2 2 2 3" xfId="77"/>
    <cellStyle name="Currency 2 2 3" xfId="83"/>
    <cellStyle name="Currency 2 2 4" xfId="70"/>
    <cellStyle name="Currency 2 3" xfId="63"/>
    <cellStyle name="Currency 2 3 2" xfId="89"/>
    <cellStyle name="Currency 2 3 3" xfId="76"/>
    <cellStyle name="Currency 2 4" xfId="82"/>
    <cellStyle name="Currency 2 5" xfId="69"/>
    <cellStyle name="Currency 3" xfId="6"/>
    <cellStyle name="Currency 3 2" xfId="7"/>
    <cellStyle name="Currency 3 2 2" xfId="66"/>
    <cellStyle name="Currency 3 2 2 2" xfId="92"/>
    <cellStyle name="Currency 3 2 2 3" xfId="79"/>
    <cellStyle name="Currency 3 2 3" xfId="85"/>
    <cellStyle name="Currency 3 2 4" xfId="72"/>
    <cellStyle name="Currency 3 3" xfId="9"/>
    <cellStyle name="Currency 3 3 2" xfId="67"/>
    <cellStyle name="Currency 3 3 2 2" xfId="93"/>
    <cellStyle name="Currency 3 3 2 3" xfId="80"/>
    <cellStyle name="Currency 3 3 3" xfId="86"/>
    <cellStyle name="Currency 3 3 4" xfId="73"/>
    <cellStyle name="Currency 3 4" xfId="65"/>
    <cellStyle name="Currency 3 4 2" xfId="91"/>
    <cellStyle name="Currency 3 4 3" xfId="78"/>
    <cellStyle name="Currency 3 5" xfId="84"/>
    <cellStyle name="Currency 3 6" xfId="71"/>
    <cellStyle name="Currency 4" xfId="10"/>
    <cellStyle name="Currency 4 2" xfId="62"/>
    <cellStyle name="Currency 4 2 2" xfId="88"/>
    <cellStyle name="Currency 4 2 3" xfId="75"/>
    <cellStyle name="Currency 4 3" xfId="87"/>
    <cellStyle name="Currency 4 4" xfId="74"/>
    <cellStyle name="Currency 5" xfId="81"/>
    <cellStyle name="Currency 6" xfId="94"/>
    <cellStyle name="Currency 6 2" xfId="95"/>
    <cellStyle name="Currency 7" xfId="68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Millares" xfId="1" builtinId="3"/>
    <cellStyle name="Moneda" xfId="2" builtinId="4"/>
    <cellStyle name="Normal" xfId="0" builtinId="0"/>
    <cellStyle name="Normal 2" xfId="3"/>
    <cellStyle name="Normal 3" xfId="8"/>
    <cellStyle name="Porcentaje" xfId="61" builtinId="5"/>
  </cellStyles>
  <dxfs count="0"/>
  <tableStyles count="0" defaultTableStyle="TableStyleMedium9" defaultPivotStyle="PivotStyleLight16"/>
  <colors>
    <mruColors>
      <color rgb="FF09CAC8"/>
      <color rgb="FF1287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9</xdr:col>
      <xdr:colOff>232064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9</xdr:col>
      <xdr:colOff>64424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5624" cy="2515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8</xdr:col>
      <xdr:colOff>270164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53"/>
  <sheetViews>
    <sheetView zoomScale="125" zoomScaleNormal="110" zoomScaleSheetLayoutView="80" zoomScalePageLayoutView="110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9" width="3.42578125" customWidth="1"/>
    <col min="10" max="10" width="4.7109375" customWidth="1"/>
    <col min="11" max="11" width="6.42578125" customWidth="1"/>
    <col min="12" max="12" width="8.42578125" bestFit="1" customWidth="1"/>
    <col min="13" max="13" width="2" customWidth="1"/>
    <col min="14" max="14" width="4.42578125" customWidth="1"/>
    <col min="15" max="15" width="2.85546875" style="48" customWidth="1"/>
    <col min="16" max="23" width="3.42578125" customWidth="1"/>
    <col min="24" max="24" width="4.28515625" customWidth="1"/>
    <col min="25" max="26" width="6.42578125" customWidth="1"/>
    <col min="27" max="27" width="2" customWidth="1"/>
    <col min="28" max="28" width="3.42578125" customWidth="1"/>
    <col min="29" max="29" width="2.85546875" style="49" customWidth="1"/>
    <col min="30" max="30" width="2.85546875" customWidth="1"/>
    <col min="33" max="33" width="0.140625" customWidth="1"/>
  </cols>
  <sheetData>
    <row r="1" spans="1:37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71" t="s">
        <v>0</v>
      </c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63"/>
    </row>
    <row r="2" spans="1:37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7" x14ac:dyDescent="0.25">
      <c r="A3" s="170" t="s">
        <v>1</v>
      </c>
      <c r="B3" s="170"/>
      <c r="C3" s="170"/>
      <c r="D3" s="170"/>
      <c r="E3" s="167"/>
      <c r="F3" s="167"/>
      <c r="G3" s="167"/>
      <c r="H3" s="167"/>
      <c r="I3" s="167"/>
      <c r="J3" s="167"/>
      <c r="K3" s="170" t="s">
        <v>2</v>
      </c>
      <c r="L3" s="170"/>
      <c r="M3" s="170"/>
      <c r="N3" s="167"/>
      <c r="O3" s="167"/>
      <c r="P3" s="167"/>
      <c r="Q3" s="167"/>
      <c r="R3" s="167"/>
      <c r="S3" s="167"/>
      <c r="T3" s="170" t="s">
        <v>3</v>
      </c>
      <c r="U3" s="170"/>
      <c r="V3" s="170"/>
      <c r="W3" s="170"/>
      <c r="X3" s="167"/>
      <c r="Y3" s="167"/>
      <c r="Z3" s="167"/>
      <c r="AA3" s="167"/>
      <c r="AB3" s="167"/>
      <c r="AC3" s="3"/>
      <c r="AD3" s="2"/>
    </row>
    <row r="4" spans="1:37" ht="7.5" customHeight="1" x14ac:dyDescent="0.25">
      <c r="A4" s="2"/>
      <c r="B4" s="2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7" ht="11.2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10" t="s">
        <v>4</v>
      </c>
      <c r="M5" s="10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10" t="s">
        <v>4</v>
      </c>
      <c r="AA5" s="12"/>
      <c r="AB5" s="9"/>
      <c r="AC5" s="13"/>
      <c r="AD5" s="2"/>
    </row>
    <row r="6" spans="1:37" ht="12" customHeight="1" x14ac:dyDescent="0.25">
      <c r="A6" s="2"/>
      <c r="B6" s="14"/>
      <c r="C6" s="9"/>
      <c r="D6" s="9"/>
      <c r="E6" s="9"/>
      <c r="F6" s="9"/>
      <c r="G6" s="9"/>
      <c r="H6" s="9"/>
      <c r="I6" s="9"/>
      <c r="J6" s="9"/>
      <c r="K6" s="15" t="str">
        <f>IF((SUM($K$27:$K$41))&gt;0,"YOUR ORDER","")</f>
        <v/>
      </c>
      <c r="L6" s="10" t="s">
        <v>5</v>
      </c>
      <c r="M6" s="168" t="s">
        <v>6</v>
      </c>
      <c r="N6" s="168"/>
      <c r="O6" s="16"/>
      <c r="P6" s="17"/>
      <c r="Q6" s="17"/>
      <c r="R6" s="17"/>
      <c r="S6" s="17"/>
      <c r="T6" s="17"/>
      <c r="U6" s="17"/>
      <c r="V6" s="17"/>
      <c r="W6" s="17"/>
      <c r="X6" s="17"/>
      <c r="Y6" s="15" t="str">
        <f>IF((SUM($K$27:$K$41))&gt;0,"YOUR ORDER","")</f>
        <v/>
      </c>
      <c r="Z6" s="10" t="s">
        <v>5</v>
      </c>
      <c r="AA6" s="168" t="s">
        <v>6</v>
      </c>
      <c r="AB6" s="168"/>
      <c r="AC6" s="13"/>
      <c r="AD6" s="2"/>
    </row>
    <row r="7" spans="1:37" ht="3.75" customHeight="1" x14ac:dyDescent="0.25">
      <c r="A7" s="2"/>
      <c r="B7" s="8"/>
      <c r="C7" s="9"/>
      <c r="D7" s="9"/>
      <c r="E7" s="9"/>
      <c r="F7" s="9"/>
      <c r="G7" s="9"/>
      <c r="H7" s="9"/>
      <c r="I7" s="9"/>
      <c r="J7" s="9"/>
      <c r="K7" s="18"/>
      <c r="L7" s="18"/>
      <c r="M7" s="169"/>
      <c r="N7" s="169"/>
      <c r="O7" s="11"/>
      <c r="P7" s="9"/>
      <c r="Q7" s="9"/>
      <c r="R7" s="9"/>
      <c r="S7" s="9"/>
      <c r="T7" s="9"/>
      <c r="U7" s="9"/>
      <c r="V7" s="9"/>
      <c r="W7" s="9"/>
      <c r="X7" s="9"/>
      <c r="Y7" s="8"/>
      <c r="Z7" s="8"/>
      <c r="AA7" s="8"/>
      <c r="AB7" s="8"/>
      <c r="AC7" s="13"/>
      <c r="AD7" s="2"/>
    </row>
    <row r="8" spans="1:37" x14ac:dyDescent="0.25">
      <c r="A8" s="2"/>
      <c r="B8" s="8"/>
      <c r="C8" s="61" t="s">
        <v>7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11"/>
      <c r="P8" s="61" t="s">
        <v>8</v>
      </c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13"/>
      <c r="AD8" s="2"/>
    </row>
    <row r="9" spans="1:37" x14ac:dyDescent="0.25">
      <c r="A9" s="2"/>
      <c r="B9" s="8"/>
      <c r="C9" s="19"/>
      <c r="D9" s="71" t="s">
        <v>9</v>
      </c>
      <c r="E9" s="71"/>
      <c r="F9" s="71"/>
      <c r="G9" s="71"/>
      <c r="H9" s="71"/>
      <c r="I9" s="71"/>
      <c r="J9" s="71"/>
      <c r="K9" s="20"/>
      <c r="L9" s="20"/>
      <c r="M9" s="159"/>
      <c r="N9" s="159"/>
      <c r="O9" s="11" t="str">
        <f>IF(C9="x",M9," ")</f>
        <v xml:space="preserve"> </v>
      </c>
      <c r="P9" s="19"/>
      <c r="Q9" s="126" t="s">
        <v>10</v>
      </c>
      <c r="R9" s="121"/>
      <c r="S9" s="121"/>
      <c r="T9" s="121"/>
      <c r="U9" s="121"/>
      <c r="V9" s="121"/>
      <c r="W9" s="121"/>
      <c r="X9" s="121"/>
      <c r="Y9" s="21" t="str">
        <f>IF(ISTEXT(P9),AA9," ")</f>
        <v xml:space="preserve"> </v>
      </c>
      <c r="Z9" s="137">
        <v>400</v>
      </c>
      <c r="AA9" s="159">
        <v>550</v>
      </c>
      <c r="AB9" s="159"/>
      <c r="AC9" s="13"/>
      <c r="AD9" s="2"/>
      <c r="AF9" s="132"/>
    </row>
    <row r="10" spans="1:37" x14ac:dyDescent="0.25">
      <c r="A10" s="2"/>
      <c r="B10" s="8"/>
      <c r="C10" s="24"/>
      <c r="D10" s="122" t="s">
        <v>11</v>
      </c>
      <c r="E10" s="71"/>
      <c r="F10" s="71"/>
      <c r="G10" s="71"/>
      <c r="H10" s="71"/>
      <c r="I10" s="71"/>
      <c r="J10" s="71"/>
      <c r="K10" s="93"/>
      <c r="L10" s="134"/>
      <c r="M10" s="159"/>
      <c r="N10" s="159"/>
      <c r="O10" s="11" t="str">
        <f>IF(C10="x",M10," ")</f>
        <v xml:space="preserve"> </v>
      </c>
      <c r="P10" s="19"/>
      <c r="Q10" s="121" t="s">
        <v>12</v>
      </c>
      <c r="R10" s="121"/>
      <c r="S10" s="121"/>
      <c r="T10" s="121"/>
      <c r="U10" s="121"/>
      <c r="V10" s="121"/>
      <c r="W10" s="121"/>
      <c r="X10" s="121"/>
      <c r="Y10" s="21" t="str">
        <f>IF(ISTEXT(P10),AA10," ")</f>
        <v xml:space="preserve"> </v>
      </c>
      <c r="Z10" s="137">
        <v>115</v>
      </c>
      <c r="AA10" s="159">
        <v>160</v>
      </c>
      <c r="AB10" s="159"/>
      <c r="AC10" s="13"/>
      <c r="AD10" s="2"/>
      <c r="AF10" s="132"/>
      <c r="AK10" s="133"/>
    </row>
    <row r="11" spans="1:37" x14ac:dyDescent="0.25">
      <c r="A11" s="2"/>
      <c r="B11" s="8"/>
      <c r="C11" s="24"/>
      <c r="D11" s="71" t="s">
        <v>13</v>
      </c>
      <c r="E11" s="71"/>
      <c r="F11" s="71"/>
      <c r="G11" s="71"/>
      <c r="H11" s="71"/>
      <c r="I11" s="71"/>
      <c r="J11" s="71"/>
      <c r="K11" s="21" t="str">
        <f>IF(ISTEXT(C11),M11," ")</f>
        <v xml:space="preserve"> </v>
      </c>
      <c r="L11" s="137">
        <v>300</v>
      </c>
      <c r="M11" s="159">
        <v>415</v>
      </c>
      <c r="N11" s="159"/>
      <c r="O11" s="11"/>
      <c r="P11" s="8"/>
      <c r="Q11" s="8"/>
      <c r="R11" s="8"/>
      <c r="S11" s="8"/>
      <c r="T11" s="8"/>
      <c r="U11" s="8"/>
      <c r="V11" s="8"/>
      <c r="W11" s="8"/>
      <c r="X11" s="8"/>
      <c r="Y11" s="20"/>
      <c r="Z11" s="20"/>
      <c r="AA11" s="20"/>
      <c r="AB11" s="20"/>
      <c r="AC11" s="13"/>
      <c r="AD11" s="2"/>
      <c r="AF11" s="132"/>
    </row>
    <row r="12" spans="1:37" x14ac:dyDescent="0.25">
      <c r="A12" s="2"/>
      <c r="B12" s="8"/>
      <c r="C12" s="8"/>
      <c r="D12" s="9"/>
      <c r="E12" s="9"/>
      <c r="F12" s="9"/>
      <c r="G12" s="9"/>
      <c r="H12" s="9"/>
      <c r="I12" s="9"/>
      <c r="J12" s="9"/>
      <c r="K12" s="9"/>
      <c r="L12" s="135"/>
      <c r="M12" s="9"/>
      <c r="N12" s="9"/>
      <c r="O12" s="11"/>
      <c r="P12" s="61" t="s">
        <v>14</v>
      </c>
      <c r="Q12" s="61"/>
      <c r="R12" s="61"/>
      <c r="S12" s="61"/>
      <c r="T12" s="61"/>
      <c r="U12" s="166"/>
      <c r="V12" s="166"/>
      <c r="W12" s="166"/>
      <c r="X12" s="166"/>
      <c r="Y12" s="166"/>
      <c r="Z12" s="26"/>
      <c r="AA12" s="26"/>
      <c r="AB12" s="26"/>
      <c r="AC12" s="13"/>
      <c r="AD12" s="2"/>
      <c r="AF12" s="132"/>
    </row>
    <row r="13" spans="1:37" x14ac:dyDescent="0.25">
      <c r="A13" s="2"/>
      <c r="B13" s="8"/>
      <c r="C13" s="61" t="s">
        <v>15</v>
      </c>
      <c r="D13" s="61"/>
      <c r="E13" s="61"/>
      <c r="F13" s="61"/>
      <c r="G13" s="61"/>
      <c r="H13" s="61"/>
      <c r="I13" s="61" t="s">
        <v>16</v>
      </c>
      <c r="J13" s="61"/>
      <c r="K13" s="61"/>
      <c r="L13" s="61"/>
      <c r="M13" s="61"/>
      <c r="N13" s="61"/>
      <c r="O13" s="11"/>
      <c r="P13" s="74"/>
      <c r="Q13" s="66" t="s">
        <v>22</v>
      </c>
      <c r="R13" s="66"/>
      <c r="S13" s="66"/>
      <c r="T13" s="66"/>
      <c r="U13" s="66"/>
      <c r="V13" s="66"/>
      <c r="W13" s="66"/>
      <c r="X13" s="66"/>
      <c r="Y13" s="21" t="str">
        <f t="shared" ref="Y13:Y22" si="0">IF(ISTEXT(P13),AA13," ")</f>
        <v xml:space="preserve"> </v>
      </c>
      <c r="Z13" s="88">
        <v>635</v>
      </c>
      <c r="AA13" s="159">
        <v>870</v>
      </c>
      <c r="AB13" s="159"/>
      <c r="AC13" s="13"/>
      <c r="AD13" s="2"/>
      <c r="AF13" s="132"/>
      <c r="AG13" s="73"/>
    </row>
    <row r="14" spans="1:37" x14ac:dyDescent="0.25">
      <c r="A14" s="2"/>
      <c r="B14" s="8"/>
      <c r="C14" s="19"/>
      <c r="D14" s="122" t="s">
        <v>18</v>
      </c>
      <c r="E14" s="125"/>
      <c r="F14" s="125"/>
      <c r="G14" s="125"/>
      <c r="H14" s="125"/>
      <c r="I14" s="19"/>
      <c r="J14" s="122" t="s">
        <v>19</v>
      </c>
      <c r="K14" s="125"/>
      <c r="L14" s="125"/>
      <c r="M14" s="125"/>
      <c r="N14" s="125"/>
      <c r="O14" s="11"/>
      <c r="P14" s="24"/>
      <c r="Q14" s="66" t="s">
        <v>17</v>
      </c>
      <c r="R14" s="66"/>
      <c r="S14" s="66"/>
      <c r="T14" s="66"/>
      <c r="U14" s="66"/>
      <c r="V14" s="66"/>
      <c r="W14" s="66"/>
      <c r="X14" s="66"/>
      <c r="Y14" s="21" t="str">
        <f t="shared" si="0"/>
        <v xml:space="preserve"> </v>
      </c>
      <c r="Z14" s="88">
        <v>705</v>
      </c>
      <c r="AA14" s="159">
        <v>965</v>
      </c>
      <c r="AB14" s="159"/>
      <c r="AC14" s="13"/>
      <c r="AD14" s="2"/>
      <c r="AF14" s="132"/>
      <c r="AG14" s="73"/>
      <c r="AH14" s="77"/>
    </row>
    <row r="15" spans="1:37" x14ac:dyDescent="0.25">
      <c r="A15" s="2"/>
      <c r="B15" s="8"/>
      <c r="C15" s="19"/>
      <c r="D15" s="125" t="s">
        <v>21</v>
      </c>
      <c r="E15" s="125"/>
      <c r="F15" s="125"/>
      <c r="G15" s="125"/>
      <c r="H15" s="125"/>
      <c r="I15" s="19"/>
      <c r="J15" s="125" t="s">
        <v>21</v>
      </c>
      <c r="K15" s="125"/>
      <c r="L15" s="125"/>
      <c r="M15" s="125"/>
      <c r="N15" s="125"/>
      <c r="O15" s="11"/>
      <c r="P15" s="24"/>
      <c r="Q15" s="66" t="s">
        <v>24</v>
      </c>
      <c r="R15" s="66"/>
      <c r="S15" s="66"/>
      <c r="T15" s="66"/>
      <c r="U15" s="66"/>
      <c r="V15" s="66"/>
      <c r="W15" s="66"/>
      <c r="X15" s="66"/>
      <c r="Y15" s="21" t="str">
        <f t="shared" si="0"/>
        <v xml:space="preserve"> </v>
      </c>
      <c r="Z15" s="88">
        <v>410</v>
      </c>
      <c r="AA15" s="159">
        <v>560</v>
      </c>
      <c r="AB15" s="159"/>
      <c r="AC15" s="13"/>
      <c r="AD15" s="2"/>
      <c r="AF15" s="132"/>
      <c r="AG15" s="73"/>
      <c r="AH15" s="77"/>
    </row>
    <row r="16" spans="1:37" x14ac:dyDescent="0.25">
      <c r="A16" s="2"/>
      <c r="B16" s="8"/>
      <c r="C16" s="24"/>
      <c r="D16" s="120" t="s">
        <v>23</v>
      </c>
      <c r="E16" s="28"/>
      <c r="F16" s="28"/>
      <c r="G16" s="28"/>
      <c r="H16" s="28"/>
      <c r="I16" s="24"/>
      <c r="J16" s="28" t="s">
        <v>23</v>
      </c>
      <c r="K16" s="28"/>
      <c r="L16" s="28"/>
      <c r="M16" s="28"/>
      <c r="N16" s="28"/>
      <c r="O16" s="11"/>
      <c r="P16" s="24"/>
      <c r="Q16" s="66" t="s">
        <v>20</v>
      </c>
      <c r="R16" s="66"/>
      <c r="S16" s="66"/>
      <c r="T16" s="66"/>
      <c r="U16" s="66"/>
      <c r="V16" s="66"/>
      <c r="W16" s="66"/>
      <c r="X16" s="66"/>
      <c r="Y16" s="21" t="str">
        <f t="shared" si="0"/>
        <v xml:space="preserve"> </v>
      </c>
      <c r="Z16" s="88">
        <v>420</v>
      </c>
      <c r="AA16" s="159">
        <v>575</v>
      </c>
      <c r="AB16" s="159"/>
      <c r="AC16" s="13"/>
      <c r="AD16" s="2"/>
      <c r="AF16" s="132"/>
      <c r="AG16" s="73"/>
      <c r="AH16" s="77"/>
    </row>
    <row r="17" spans="1:33" x14ac:dyDescent="0.25">
      <c r="A17" s="2"/>
      <c r="B17" s="8"/>
      <c r="C17" s="24"/>
      <c r="D17" s="28" t="s">
        <v>25</v>
      </c>
      <c r="E17" s="28"/>
      <c r="F17" s="28"/>
      <c r="G17" s="28"/>
      <c r="H17" s="28"/>
      <c r="I17" s="24"/>
      <c r="J17" s="28" t="s">
        <v>25</v>
      </c>
      <c r="K17" s="28"/>
      <c r="L17" s="28"/>
      <c r="M17" s="28"/>
      <c r="N17" s="28"/>
      <c r="O17" s="11"/>
      <c r="P17" s="24"/>
      <c r="Q17" s="66" t="s">
        <v>28</v>
      </c>
      <c r="R17" s="66"/>
      <c r="S17" s="66"/>
      <c r="T17" s="66"/>
      <c r="U17" s="66"/>
      <c r="V17" s="66"/>
      <c r="W17" s="66"/>
      <c r="X17" s="66"/>
      <c r="Y17" s="21" t="str">
        <f t="shared" si="0"/>
        <v xml:space="preserve"> </v>
      </c>
      <c r="Z17" s="88">
        <v>115</v>
      </c>
      <c r="AA17" s="159">
        <v>155</v>
      </c>
      <c r="AB17" s="159"/>
      <c r="AC17" s="13"/>
      <c r="AD17" s="2"/>
      <c r="AF17" s="132"/>
      <c r="AG17" s="73"/>
    </row>
    <row r="18" spans="1:33" x14ac:dyDescent="0.25">
      <c r="A18" s="2"/>
      <c r="B18" s="8"/>
      <c r="C18" s="24"/>
      <c r="D18" s="28" t="s">
        <v>27</v>
      </c>
      <c r="E18" s="28"/>
      <c r="F18" s="28"/>
      <c r="G18" s="28"/>
      <c r="H18" s="28"/>
      <c r="I18" s="24"/>
      <c r="J18" s="28" t="s">
        <v>27</v>
      </c>
      <c r="K18" s="28"/>
      <c r="L18" s="28"/>
      <c r="M18" s="28"/>
      <c r="N18" s="28"/>
      <c r="O18" s="11"/>
      <c r="P18" s="24"/>
      <c r="Q18" s="66" t="s">
        <v>30</v>
      </c>
      <c r="R18" s="66"/>
      <c r="S18" s="66"/>
      <c r="T18" s="66"/>
      <c r="U18" s="66"/>
      <c r="V18" s="66"/>
      <c r="W18" s="66"/>
      <c r="X18" s="66"/>
      <c r="Y18" s="21" t="str">
        <f t="shared" si="0"/>
        <v xml:space="preserve"> </v>
      </c>
      <c r="Z18" s="88">
        <v>115</v>
      </c>
      <c r="AA18" s="159">
        <v>155</v>
      </c>
      <c r="AB18" s="159"/>
      <c r="AC18" s="13"/>
      <c r="AD18" s="2"/>
      <c r="AF18" s="132"/>
      <c r="AG18" s="73"/>
    </row>
    <row r="19" spans="1:33" x14ac:dyDescent="0.25">
      <c r="A19" s="2"/>
      <c r="B19" s="8"/>
      <c r="C19" s="24"/>
      <c r="D19" s="28" t="s">
        <v>29</v>
      </c>
      <c r="E19" s="28"/>
      <c r="F19" s="28"/>
      <c r="G19" s="28"/>
      <c r="H19" s="28"/>
      <c r="I19" s="24"/>
      <c r="J19" s="28" t="s">
        <v>29</v>
      </c>
      <c r="K19" s="28"/>
      <c r="L19" s="28"/>
      <c r="M19" s="28"/>
      <c r="N19" s="28"/>
      <c r="O19" s="11"/>
      <c r="P19" s="24"/>
      <c r="Q19" s="66" t="s">
        <v>26</v>
      </c>
      <c r="R19" s="66"/>
      <c r="S19" s="66"/>
      <c r="T19" s="66"/>
      <c r="U19" s="66"/>
      <c r="V19" s="66"/>
      <c r="W19" s="66"/>
      <c r="X19" s="66"/>
      <c r="Y19" s="21" t="str">
        <f t="shared" si="0"/>
        <v xml:space="preserve"> </v>
      </c>
      <c r="Z19" s="88">
        <v>315</v>
      </c>
      <c r="AA19" s="159">
        <v>430</v>
      </c>
      <c r="AB19" s="159"/>
      <c r="AC19" s="13"/>
      <c r="AD19" s="2"/>
      <c r="AF19" s="132"/>
      <c r="AG19" s="73"/>
    </row>
    <row r="20" spans="1:33" x14ac:dyDescent="0.25">
      <c r="A20" s="2"/>
      <c r="B20" s="8"/>
      <c r="C20" s="24"/>
      <c r="D20" s="28" t="s">
        <v>31</v>
      </c>
      <c r="E20" s="28"/>
      <c r="F20" s="28"/>
      <c r="G20" s="28"/>
      <c r="H20" s="28"/>
      <c r="I20" s="24"/>
      <c r="J20" s="28" t="s">
        <v>31</v>
      </c>
      <c r="K20" s="28"/>
      <c r="L20" s="28"/>
      <c r="M20" s="28"/>
      <c r="N20" s="28"/>
      <c r="O20" s="11"/>
      <c r="P20" s="24"/>
      <c r="Q20" s="66" t="s">
        <v>32</v>
      </c>
      <c r="R20" s="66"/>
      <c r="S20" s="66"/>
      <c r="T20" s="66"/>
      <c r="U20" s="66"/>
      <c r="V20" s="66"/>
      <c r="W20" s="66"/>
      <c r="X20" s="66"/>
      <c r="Y20" s="21" t="str">
        <f t="shared" si="0"/>
        <v xml:space="preserve"> </v>
      </c>
      <c r="Z20" s="88">
        <v>445</v>
      </c>
      <c r="AA20" s="159">
        <v>610</v>
      </c>
      <c r="AB20" s="159"/>
      <c r="AC20" s="13"/>
      <c r="AD20" s="2"/>
      <c r="AF20" s="132"/>
      <c r="AG20" s="73"/>
    </row>
    <row r="21" spans="1:33" x14ac:dyDescent="0.25">
      <c r="A21" s="2"/>
      <c r="B21" s="8"/>
      <c r="C21" s="19"/>
      <c r="D21" s="28" t="s">
        <v>33</v>
      </c>
      <c r="E21" s="28"/>
      <c r="F21" s="28"/>
      <c r="G21" s="28"/>
      <c r="H21" s="28"/>
      <c r="I21" s="19"/>
      <c r="J21" s="28" t="s">
        <v>33</v>
      </c>
      <c r="K21" s="28"/>
      <c r="L21" s="28"/>
      <c r="M21" s="28"/>
      <c r="N21" s="28"/>
      <c r="O21" s="11"/>
      <c r="P21" s="74"/>
      <c r="Q21" s="66" t="s">
        <v>34</v>
      </c>
      <c r="R21" s="66"/>
      <c r="S21" s="66"/>
      <c r="T21" s="66"/>
      <c r="U21" s="66"/>
      <c r="V21" s="66"/>
      <c r="W21" s="66"/>
      <c r="X21" s="66"/>
      <c r="Y21" s="21" t="str">
        <f t="shared" si="0"/>
        <v xml:space="preserve"> </v>
      </c>
      <c r="Z21" s="88">
        <v>210</v>
      </c>
      <c r="AA21" s="159">
        <v>290</v>
      </c>
      <c r="AB21" s="159"/>
      <c r="AC21" s="13"/>
      <c r="AD21" s="2"/>
      <c r="AF21" s="132"/>
      <c r="AG21" s="73"/>
    </row>
    <row r="22" spans="1:33" x14ac:dyDescent="0.25">
      <c r="A22" s="2"/>
      <c r="B22" s="8"/>
      <c r="C22" s="29"/>
      <c r="D22" s="28"/>
      <c r="E22" s="28"/>
      <c r="F22" s="28"/>
      <c r="G22" s="28"/>
      <c r="H22" s="28"/>
      <c r="I22" s="29"/>
      <c r="J22" s="28"/>
      <c r="K22" s="28"/>
      <c r="L22" s="28"/>
      <c r="M22" s="28"/>
      <c r="N22" s="28"/>
      <c r="O22" s="11"/>
      <c r="P22" s="74"/>
      <c r="Q22" s="99" t="s">
        <v>107</v>
      </c>
      <c r="R22" s="66"/>
      <c r="S22" s="66"/>
      <c r="T22" s="66"/>
      <c r="U22" s="66"/>
      <c r="V22" s="66"/>
      <c r="W22" s="66"/>
      <c r="X22" s="66"/>
      <c r="Y22" s="21" t="str">
        <f t="shared" si="0"/>
        <v xml:space="preserve"> </v>
      </c>
      <c r="Z22" s="88">
        <v>2350</v>
      </c>
      <c r="AA22" s="159">
        <v>3230</v>
      </c>
      <c r="AB22" s="159"/>
      <c r="AC22" s="13"/>
      <c r="AD22" s="2"/>
      <c r="AF22" s="132"/>
      <c r="AG22" s="73"/>
    </row>
    <row r="23" spans="1:33" x14ac:dyDescent="0.25">
      <c r="A23" s="2"/>
      <c r="B23" s="8"/>
      <c r="C23" s="61" t="s">
        <v>35</v>
      </c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26"/>
      <c r="O23" s="11"/>
      <c r="P23" s="98"/>
      <c r="Q23" s="99" t="s">
        <v>109</v>
      </c>
      <c r="R23" s="96"/>
      <c r="S23" s="96"/>
      <c r="T23" s="96"/>
      <c r="U23" s="96"/>
      <c r="V23" s="96"/>
      <c r="W23" s="96"/>
      <c r="X23" s="96"/>
      <c r="Y23" s="86" t="str">
        <f>IF(ISTEXT(P23),AA23," ")</f>
        <v xml:space="preserve"> </v>
      </c>
      <c r="Z23" s="88">
        <v>335</v>
      </c>
      <c r="AA23" s="159">
        <v>460</v>
      </c>
      <c r="AB23" s="159"/>
      <c r="AC23" s="84"/>
      <c r="AD23" s="81"/>
      <c r="AF23" s="132"/>
    </row>
    <row r="24" spans="1:33" x14ac:dyDescent="0.25">
      <c r="A24" s="2"/>
      <c r="B24" s="8"/>
      <c r="C24" s="19"/>
      <c r="D24" s="125" t="s">
        <v>36</v>
      </c>
      <c r="E24" s="125"/>
      <c r="F24" s="125"/>
      <c r="G24" s="125"/>
      <c r="H24" s="125"/>
      <c r="I24" s="19"/>
      <c r="J24" s="80" t="s">
        <v>37</v>
      </c>
      <c r="K24" s="80"/>
      <c r="L24" s="80"/>
      <c r="M24" s="80"/>
      <c r="N24" s="80"/>
      <c r="O24" s="11"/>
      <c r="P24" s="89"/>
      <c r="Q24" s="96"/>
      <c r="R24" s="97"/>
      <c r="S24" s="97"/>
      <c r="T24" s="97"/>
      <c r="U24" s="97"/>
      <c r="V24" s="97"/>
      <c r="W24" s="97"/>
      <c r="X24" s="97"/>
      <c r="Y24" s="86"/>
      <c r="Z24" s="88"/>
      <c r="AA24" s="95"/>
      <c r="AB24" s="95"/>
      <c r="AC24" s="84"/>
      <c r="AD24" s="81"/>
      <c r="AF24" s="132"/>
    </row>
    <row r="25" spans="1:33" x14ac:dyDescent="0.25">
      <c r="A25" s="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1"/>
      <c r="P25" s="65" t="s">
        <v>38</v>
      </c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13"/>
      <c r="AD25" s="2"/>
      <c r="AF25" s="132"/>
    </row>
    <row r="26" spans="1:33" x14ac:dyDescent="0.25">
      <c r="A26" s="2"/>
      <c r="B26" s="8"/>
      <c r="C26" s="61" t="s">
        <v>39</v>
      </c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26"/>
      <c r="O26" s="11"/>
      <c r="P26" s="74"/>
      <c r="Q26" s="121" t="s">
        <v>40</v>
      </c>
      <c r="R26" s="121"/>
      <c r="S26" s="121"/>
      <c r="T26" s="121"/>
      <c r="U26" s="121"/>
      <c r="V26" s="121"/>
      <c r="W26" s="121"/>
      <c r="X26" s="121"/>
      <c r="Y26" s="21" t="str">
        <f>IF(ISTEXT(P26),AA26," ")</f>
        <v xml:space="preserve"> </v>
      </c>
      <c r="Z26" s="88">
        <v>400</v>
      </c>
      <c r="AA26" s="159">
        <v>550</v>
      </c>
      <c r="AB26" s="159"/>
      <c r="AC26" s="13"/>
      <c r="AD26" s="2"/>
      <c r="AF26" s="132"/>
    </row>
    <row r="27" spans="1:33" x14ac:dyDescent="0.25">
      <c r="A27" s="2"/>
      <c r="B27" s="8"/>
      <c r="C27" s="19"/>
      <c r="D27" s="71" t="s">
        <v>129</v>
      </c>
      <c r="E27" s="31"/>
      <c r="F27" s="31"/>
      <c r="G27" s="31"/>
      <c r="H27" s="31"/>
      <c r="I27" s="31"/>
      <c r="J27" s="31"/>
      <c r="K27" s="21" t="str">
        <f>IF(ISTEXT(C27),M27," ")</f>
        <v xml:space="preserve"> </v>
      </c>
      <c r="L27" s="22">
        <v>0</v>
      </c>
      <c r="M27" s="160">
        <v>0</v>
      </c>
      <c r="N27" s="160"/>
      <c r="O27" s="11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13"/>
      <c r="AD27" s="2"/>
    </row>
    <row r="28" spans="1:33" x14ac:dyDescent="0.25">
      <c r="A28" s="2"/>
      <c r="B28" s="8"/>
      <c r="C28" s="29"/>
      <c r="D28" s="32" t="s">
        <v>99</v>
      </c>
      <c r="E28" s="32"/>
      <c r="F28" s="32"/>
      <c r="G28" s="32"/>
      <c r="H28" s="32"/>
      <c r="I28" s="32"/>
      <c r="J28" s="32"/>
      <c r="K28" s="32"/>
      <c r="L28" s="32"/>
      <c r="M28" s="160"/>
      <c r="N28" s="160"/>
      <c r="O28" s="11"/>
      <c r="P28" s="8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3"/>
      <c r="AD28" s="2"/>
    </row>
    <row r="29" spans="1:33" x14ac:dyDescent="0.25">
      <c r="A29" s="81"/>
      <c r="B29" s="82"/>
      <c r="C29" s="113"/>
      <c r="D29" s="71" t="s">
        <v>128</v>
      </c>
      <c r="E29" s="115"/>
      <c r="F29" s="115"/>
      <c r="G29" s="115"/>
      <c r="H29" s="115"/>
      <c r="I29" s="115"/>
      <c r="J29" s="115"/>
      <c r="K29" s="86" t="str">
        <f>IF(ISTEXT(C29),M29," ")</f>
        <v xml:space="preserve"> </v>
      </c>
      <c r="L29" s="88">
        <v>0</v>
      </c>
      <c r="M29" s="160">
        <v>0</v>
      </c>
      <c r="N29" s="160"/>
      <c r="O29" s="11"/>
      <c r="P29" s="14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3"/>
      <c r="AD29" s="2"/>
    </row>
    <row r="30" spans="1:33" x14ac:dyDescent="0.25">
      <c r="A30" s="81"/>
      <c r="B30" s="82"/>
      <c r="C30" s="89"/>
      <c r="D30" s="32" t="s">
        <v>98</v>
      </c>
      <c r="E30" s="32"/>
      <c r="F30" s="32"/>
      <c r="G30" s="32"/>
      <c r="H30" s="32"/>
      <c r="I30" s="32"/>
      <c r="J30" s="32"/>
      <c r="K30" s="32"/>
      <c r="L30" s="32"/>
      <c r="M30" s="160"/>
      <c r="N30" s="160"/>
      <c r="O30" s="11"/>
      <c r="P30" s="14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3"/>
      <c r="AD30" s="2"/>
    </row>
    <row r="31" spans="1:33" ht="15.75" thickBot="1" x14ac:dyDescent="0.3">
      <c r="A31" s="81"/>
      <c r="B31" s="82"/>
      <c r="C31" s="113"/>
      <c r="D31" s="71" t="s">
        <v>127</v>
      </c>
      <c r="E31" s="115"/>
      <c r="F31" s="115"/>
      <c r="G31" s="115"/>
      <c r="H31" s="115"/>
      <c r="I31" s="115"/>
      <c r="J31" s="115"/>
      <c r="K31" s="86" t="str">
        <f>IF(ISTEXT(C31),M31," ")</f>
        <v xml:space="preserve"> </v>
      </c>
      <c r="L31" s="88">
        <v>0</v>
      </c>
      <c r="M31" s="160">
        <v>0</v>
      </c>
      <c r="N31" s="160"/>
      <c r="O31" s="11"/>
      <c r="P31" s="14"/>
      <c r="Q31" s="14"/>
      <c r="R31" s="35"/>
      <c r="S31" s="36"/>
      <c r="T31" s="36"/>
      <c r="U31" s="36"/>
      <c r="V31" s="36"/>
      <c r="W31" s="36"/>
      <c r="X31" s="164"/>
      <c r="Y31" s="164"/>
      <c r="Z31" s="164"/>
      <c r="AA31" s="35"/>
      <c r="AB31" s="14"/>
      <c r="AC31" s="13"/>
      <c r="AD31" s="2"/>
    </row>
    <row r="32" spans="1:33" x14ac:dyDescent="0.25">
      <c r="A32" s="81"/>
      <c r="B32" s="82"/>
      <c r="C32" s="89"/>
      <c r="D32" s="32" t="s">
        <v>141</v>
      </c>
      <c r="E32" s="32"/>
      <c r="F32" s="32"/>
      <c r="G32" s="32"/>
      <c r="H32" s="32"/>
      <c r="I32" s="32"/>
      <c r="J32" s="32"/>
      <c r="K32" s="32"/>
      <c r="L32" s="32"/>
      <c r="M32" s="160"/>
      <c r="N32" s="160"/>
      <c r="O32" s="11"/>
      <c r="P32" s="8"/>
      <c r="Q32" s="8"/>
      <c r="R32" s="37"/>
      <c r="S32" s="38" t="s">
        <v>41</v>
      </c>
      <c r="T32" s="38"/>
      <c r="U32" s="38"/>
      <c r="V32" s="38"/>
      <c r="W32" s="38"/>
      <c r="X32" s="162" t="str">
        <f>IF(AG37&gt;1,(MROUND((0.616*X33)/0.85,5)),"")</f>
        <v/>
      </c>
      <c r="Y32" s="162">
        <f>MROUND((0.616*Z32)/0.85,5)</f>
        <v>0</v>
      </c>
      <c r="Z32" s="162">
        <f>MROUND((0.616*AA32)/0.85,5)</f>
        <v>0</v>
      </c>
      <c r="AA32" s="39"/>
      <c r="AB32" s="8"/>
      <c r="AC32" s="13"/>
      <c r="AD32" s="2"/>
    </row>
    <row r="33" spans="1:33" x14ac:dyDescent="0.25">
      <c r="A33" s="2"/>
      <c r="B33" s="8"/>
      <c r="C33" s="19"/>
      <c r="D33" s="71" t="s">
        <v>149</v>
      </c>
      <c r="E33" s="31"/>
      <c r="F33" s="31"/>
      <c r="G33" s="31"/>
      <c r="H33" s="31"/>
      <c r="I33" s="31"/>
      <c r="J33" s="31"/>
      <c r="K33" s="21" t="str">
        <f>IF(ISTEXT(C33),M33," ")</f>
        <v xml:space="preserve"> </v>
      </c>
      <c r="L33" s="22">
        <v>0</v>
      </c>
      <c r="M33" s="160">
        <v>0</v>
      </c>
      <c r="N33" s="160"/>
      <c r="O33" s="11"/>
      <c r="P33" s="160"/>
      <c r="Q33" s="165"/>
      <c r="R33" s="40"/>
      <c r="S33" s="68" t="s">
        <v>42</v>
      </c>
      <c r="T33" s="68"/>
      <c r="U33" s="68"/>
      <c r="V33" s="68"/>
      <c r="W33" s="68"/>
      <c r="X33" s="162" t="str">
        <f>IF((SUM(K9:K41)+(SUM(Y9:Y31)))&gt;1,(SUM(K9:K41)+(SUM(Y9:Y31))),"")</f>
        <v/>
      </c>
      <c r="Y33" s="162"/>
      <c r="Z33" s="162"/>
      <c r="AA33" s="42"/>
      <c r="AB33" s="8"/>
      <c r="AC33" s="13"/>
      <c r="AD33" s="2"/>
    </row>
    <row r="34" spans="1:33" x14ac:dyDescent="0.25">
      <c r="A34" s="2"/>
      <c r="B34" s="8"/>
      <c r="C34" s="29"/>
      <c r="D34" s="32" t="s">
        <v>150</v>
      </c>
      <c r="E34" s="32"/>
      <c r="F34" s="32"/>
      <c r="G34" s="32"/>
      <c r="H34" s="32"/>
      <c r="I34" s="32"/>
      <c r="J34" s="32"/>
      <c r="K34" s="32"/>
      <c r="L34" s="32"/>
      <c r="M34" s="160"/>
      <c r="N34" s="160"/>
      <c r="O34" s="11"/>
      <c r="P34" s="8"/>
      <c r="Q34" s="8"/>
      <c r="R34" s="43"/>
      <c r="S34" s="68" t="s">
        <v>43</v>
      </c>
      <c r="T34" s="68"/>
      <c r="U34" s="68"/>
      <c r="V34" s="68"/>
      <c r="W34" s="68"/>
      <c r="X34" s="161"/>
      <c r="Y34" s="161"/>
      <c r="Z34" s="161"/>
      <c r="AA34" s="44"/>
      <c r="AB34" s="8"/>
      <c r="AC34" s="13"/>
      <c r="AD34" s="2"/>
    </row>
    <row r="35" spans="1:33" x14ac:dyDescent="0.25">
      <c r="A35" s="2"/>
      <c r="B35" s="8"/>
      <c r="C35" s="103"/>
      <c r="D35" s="71" t="s">
        <v>132</v>
      </c>
      <c r="E35" s="31"/>
      <c r="F35" s="31"/>
      <c r="G35" s="31"/>
      <c r="H35" s="31"/>
      <c r="I35" s="31"/>
      <c r="J35" s="31"/>
      <c r="K35" s="21" t="str">
        <f>IF(ISTEXT(C35),M35," ")</f>
        <v xml:space="preserve"> </v>
      </c>
      <c r="L35" s="22">
        <v>0</v>
      </c>
      <c r="M35" s="160">
        <v>0</v>
      </c>
      <c r="N35" s="160"/>
      <c r="O35" s="34"/>
      <c r="P35" s="8"/>
      <c r="Q35" s="8"/>
      <c r="R35" s="43"/>
      <c r="S35" s="68" t="s">
        <v>44</v>
      </c>
      <c r="T35" s="68"/>
      <c r="U35" s="68"/>
      <c r="V35" s="68"/>
      <c r="W35" s="68"/>
      <c r="X35" s="161"/>
      <c r="Y35" s="161"/>
      <c r="Z35" s="161"/>
      <c r="AA35" s="44"/>
      <c r="AB35" s="8"/>
      <c r="AC35" s="13"/>
      <c r="AD35" s="2"/>
    </row>
    <row r="36" spans="1:33" x14ac:dyDescent="0.25">
      <c r="A36" s="2"/>
      <c r="B36" s="8"/>
      <c r="C36" s="57"/>
      <c r="D36" s="32" t="s">
        <v>106</v>
      </c>
      <c r="E36" s="32"/>
      <c r="F36" s="32"/>
      <c r="G36" s="32"/>
      <c r="H36" s="32"/>
      <c r="I36" s="32"/>
      <c r="J36" s="32"/>
      <c r="K36" s="32"/>
      <c r="L36" s="32"/>
      <c r="M36" s="160"/>
      <c r="N36" s="160"/>
      <c r="O36" s="11"/>
      <c r="P36" s="8"/>
      <c r="Q36" s="8"/>
      <c r="R36" s="43"/>
      <c r="S36" s="68" t="s">
        <v>45</v>
      </c>
      <c r="T36" s="68"/>
      <c r="U36" s="68"/>
      <c r="V36" s="68"/>
      <c r="W36" s="68"/>
      <c r="X36" s="161"/>
      <c r="Y36" s="161"/>
      <c r="Z36" s="161"/>
      <c r="AA36" s="44"/>
      <c r="AB36" s="8"/>
      <c r="AC36" s="13"/>
      <c r="AD36" s="2"/>
    </row>
    <row r="37" spans="1:33" x14ac:dyDescent="0.25">
      <c r="A37" s="2"/>
      <c r="B37" s="8"/>
      <c r="C37" s="119" t="s">
        <v>102</v>
      </c>
      <c r="D37" s="32"/>
      <c r="E37" s="32"/>
      <c r="F37" s="32"/>
      <c r="G37" s="32"/>
      <c r="H37" s="32"/>
      <c r="I37" s="32"/>
      <c r="J37" s="32"/>
      <c r="K37" s="32"/>
      <c r="L37" s="32"/>
      <c r="M37" s="160"/>
      <c r="N37" s="160"/>
      <c r="O37" s="11"/>
      <c r="P37" s="8"/>
      <c r="Q37" s="8"/>
      <c r="R37" s="43"/>
      <c r="S37" s="68" t="s">
        <v>46</v>
      </c>
      <c r="T37" s="68"/>
      <c r="U37" s="68"/>
      <c r="V37" s="68"/>
      <c r="W37" s="68"/>
      <c r="X37" s="161"/>
      <c r="Y37" s="161"/>
      <c r="Z37" s="161"/>
      <c r="AA37" s="44"/>
      <c r="AB37" s="8"/>
      <c r="AC37" s="13"/>
      <c r="AD37" s="2"/>
      <c r="AG37" s="129">
        <f>+SUM(K9:K41)+SUM(Y9:Y31)</f>
        <v>0</v>
      </c>
    </row>
    <row r="38" spans="1:33" x14ac:dyDescent="0.25">
      <c r="A38" s="2"/>
      <c r="B38" s="8"/>
      <c r="C38" s="92"/>
      <c r="D38" s="71" t="s">
        <v>131</v>
      </c>
      <c r="E38" s="91"/>
      <c r="F38" s="91"/>
      <c r="G38" s="91"/>
      <c r="H38" s="91"/>
      <c r="I38" s="91"/>
      <c r="J38" s="91"/>
      <c r="K38" s="86" t="str">
        <f>IF(ISTEXT(C38),M38," ")</f>
        <v xml:space="preserve"> </v>
      </c>
      <c r="L38" s="88">
        <v>0</v>
      </c>
      <c r="M38" s="160">
        <v>0</v>
      </c>
      <c r="N38" s="160"/>
      <c r="O38" s="11"/>
      <c r="P38" s="8"/>
      <c r="Q38" s="8"/>
      <c r="R38" s="43"/>
      <c r="S38" s="68" t="s">
        <v>47</v>
      </c>
      <c r="T38" s="68"/>
      <c r="U38" s="68"/>
      <c r="V38" s="68"/>
      <c r="W38" s="68"/>
      <c r="X38" s="161"/>
      <c r="Y38" s="161"/>
      <c r="Z38" s="161"/>
      <c r="AA38" s="44"/>
      <c r="AB38" s="8"/>
      <c r="AC38" s="13" t="s">
        <v>104</v>
      </c>
      <c r="AD38" s="2"/>
    </row>
    <row r="39" spans="1:33" x14ac:dyDescent="0.25">
      <c r="A39" s="2"/>
      <c r="B39" s="8"/>
      <c r="C39" s="33"/>
      <c r="D39" s="32" t="s">
        <v>125</v>
      </c>
      <c r="E39" s="32"/>
      <c r="F39" s="32"/>
      <c r="G39" s="32"/>
      <c r="H39" s="32"/>
      <c r="I39" s="32"/>
      <c r="J39" s="32"/>
      <c r="K39" s="32"/>
      <c r="L39" s="32"/>
      <c r="M39" s="90"/>
      <c r="N39" s="90"/>
      <c r="O39" s="11"/>
      <c r="P39" s="8"/>
      <c r="Q39" s="8"/>
      <c r="R39" s="43"/>
      <c r="S39" s="68" t="s">
        <v>48</v>
      </c>
      <c r="T39" s="68"/>
      <c r="U39" s="68"/>
      <c r="V39" s="68"/>
      <c r="W39" s="68"/>
      <c r="X39" s="161"/>
      <c r="Y39" s="161"/>
      <c r="Z39" s="161"/>
      <c r="AA39" s="44"/>
      <c r="AB39" s="8"/>
      <c r="AC39" s="13"/>
      <c r="AD39" s="2"/>
    </row>
    <row r="40" spans="1:33" x14ac:dyDescent="0.25">
      <c r="A40" s="81"/>
      <c r="B40" s="82"/>
      <c r="C40" s="92"/>
      <c r="D40" s="71" t="s">
        <v>130</v>
      </c>
      <c r="E40" s="91"/>
      <c r="F40" s="91"/>
      <c r="G40" s="91"/>
      <c r="H40" s="91"/>
      <c r="I40" s="91"/>
      <c r="J40" s="91"/>
      <c r="K40" s="86" t="str">
        <f>IF(ISTEXT(C40),M40," ")</f>
        <v xml:space="preserve"> </v>
      </c>
      <c r="L40" s="88">
        <v>0</v>
      </c>
      <c r="M40" s="160">
        <v>0</v>
      </c>
      <c r="N40" s="160"/>
      <c r="O40" s="11"/>
      <c r="P40" s="8"/>
      <c r="Q40" s="8"/>
      <c r="R40" s="43"/>
      <c r="S40" s="68" t="s">
        <v>49</v>
      </c>
      <c r="T40" s="68"/>
      <c r="U40" s="68"/>
      <c r="V40" s="68"/>
      <c r="W40" s="68"/>
      <c r="X40" s="162" t="str">
        <f>IF((SUM(X33:Z39))&gt;1,SUM(X33:Z39),"")</f>
        <v/>
      </c>
      <c r="Y40" s="162"/>
      <c r="Z40" s="162"/>
      <c r="AA40" s="44"/>
      <c r="AB40" s="8"/>
      <c r="AC40" s="13"/>
      <c r="AD40" s="2"/>
    </row>
    <row r="41" spans="1:33" ht="15.75" thickBot="1" x14ac:dyDescent="0.3">
      <c r="A41" s="81"/>
      <c r="B41" s="82"/>
      <c r="C41" s="33"/>
      <c r="D41" s="32" t="s">
        <v>106</v>
      </c>
      <c r="E41" s="32"/>
      <c r="F41" s="32"/>
      <c r="G41" s="32"/>
      <c r="H41" s="32"/>
      <c r="I41" s="32"/>
      <c r="J41" s="32"/>
      <c r="K41" s="32"/>
      <c r="L41" s="32"/>
      <c r="M41" s="90"/>
      <c r="N41" s="90"/>
      <c r="O41" s="11"/>
      <c r="P41" s="8"/>
      <c r="Q41" s="8"/>
      <c r="R41" s="45"/>
      <c r="S41" s="46"/>
      <c r="T41" s="46"/>
      <c r="U41" s="46"/>
      <c r="V41" s="46"/>
      <c r="W41" s="46"/>
      <c r="X41" s="46"/>
      <c r="Y41" s="46"/>
      <c r="Z41" s="46"/>
      <c r="AA41" s="47"/>
      <c r="AB41" s="8"/>
      <c r="AC41" s="13"/>
      <c r="AD41" s="2"/>
    </row>
    <row r="42" spans="1:33" x14ac:dyDescent="0.25">
      <c r="A42" s="2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20"/>
      <c r="N42" s="20"/>
      <c r="O42" s="11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13"/>
      <c r="AD42" s="2"/>
    </row>
    <row r="43" spans="1:33" ht="12.75" x14ac:dyDescent="0.2">
      <c r="A43" s="163" t="s">
        <v>108</v>
      </c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</row>
    <row r="44" spans="1:33" x14ac:dyDescent="0.25">
      <c r="X44" s="76"/>
      <c r="Y44" s="76"/>
      <c r="Z44" s="76"/>
    </row>
    <row r="45" spans="1:33" x14ac:dyDescent="0.25">
      <c r="X45" s="75"/>
      <c r="Y45" s="75"/>
      <c r="Z45" s="75"/>
    </row>
    <row r="51" spans="16:30" x14ac:dyDescent="0.25">
      <c r="P51" s="130" t="s">
        <v>138</v>
      </c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84"/>
      <c r="AD51" s="81"/>
    </row>
    <row r="52" spans="16:30" x14ac:dyDescent="0.25">
      <c r="P52" s="113"/>
      <c r="Q52" s="126" t="s">
        <v>139</v>
      </c>
      <c r="R52" s="126"/>
      <c r="S52" s="126"/>
      <c r="T52" s="126"/>
      <c r="U52" s="126"/>
      <c r="V52" s="126"/>
      <c r="W52" s="126"/>
      <c r="X52" s="126"/>
      <c r="Y52" s="86" t="str">
        <f>IF(ISTEXT(P52),AA52," ")</f>
        <v xml:space="preserve"> </v>
      </c>
      <c r="Z52" s="88">
        <v>0</v>
      </c>
      <c r="AA52" s="159">
        <v>0</v>
      </c>
      <c r="AB52" s="159"/>
      <c r="AC52" s="84"/>
      <c r="AD52" s="81"/>
    </row>
    <row r="53" spans="16:30" x14ac:dyDescent="0.25">
      <c r="P53" s="113"/>
      <c r="Q53" s="126" t="s">
        <v>140</v>
      </c>
      <c r="R53" s="121"/>
      <c r="S53" s="121"/>
      <c r="T53" s="121"/>
      <c r="U53" s="121"/>
      <c r="V53" s="121"/>
      <c r="W53" s="121"/>
      <c r="X53" s="121"/>
      <c r="Y53" s="86" t="str">
        <f>IF(ISTEXT(P53),AA53," ")</f>
        <v xml:space="preserve"> </v>
      </c>
      <c r="Z53" s="88">
        <v>0</v>
      </c>
      <c r="AA53" s="159">
        <v>0</v>
      </c>
      <c r="AB53" s="159"/>
      <c r="AC53" s="84"/>
      <c r="AD53" s="81"/>
    </row>
  </sheetData>
  <sortState ref="P13:AB22">
    <sortCondition ref="P13"/>
  </sortState>
  <mergeCells count="55">
    <mergeCell ref="A3:D3"/>
    <mergeCell ref="E3:J3"/>
    <mergeCell ref="K3:M3"/>
    <mergeCell ref="N3:S3"/>
    <mergeCell ref="Q1:AC1"/>
    <mergeCell ref="U12:Y12"/>
    <mergeCell ref="X3:AB3"/>
    <mergeCell ref="M6:N6"/>
    <mergeCell ref="AA6:AB6"/>
    <mergeCell ref="M7:N7"/>
    <mergeCell ref="M9:N9"/>
    <mergeCell ref="AA9:AB9"/>
    <mergeCell ref="M10:N10"/>
    <mergeCell ref="AA10:AB10"/>
    <mergeCell ref="M11:N11"/>
    <mergeCell ref="T3:W3"/>
    <mergeCell ref="AA13:AB13"/>
    <mergeCell ref="AA19:AB19"/>
    <mergeCell ref="AA20:AB20"/>
    <mergeCell ref="AA14:AB14"/>
    <mergeCell ref="AA15:AB15"/>
    <mergeCell ref="AA16:AB16"/>
    <mergeCell ref="AA17:AB17"/>
    <mergeCell ref="AA18:AB18"/>
    <mergeCell ref="M28:N28"/>
    <mergeCell ref="M33:N33"/>
    <mergeCell ref="AA26:AB26"/>
    <mergeCell ref="AA21:AB21"/>
    <mergeCell ref="M27:N27"/>
    <mergeCell ref="AA22:AB22"/>
    <mergeCell ref="AA23:AB23"/>
    <mergeCell ref="M29:N29"/>
    <mergeCell ref="M30:N30"/>
    <mergeCell ref="X31:Z31"/>
    <mergeCell ref="X33:Z33"/>
    <mergeCell ref="P33:Q33"/>
    <mergeCell ref="X32:Z32"/>
    <mergeCell ref="M31:N31"/>
    <mergeCell ref="M32:N32"/>
    <mergeCell ref="AA52:AB52"/>
    <mergeCell ref="AA53:AB53"/>
    <mergeCell ref="M34:N34"/>
    <mergeCell ref="M35:N35"/>
    <mergeCell ref="X34:Z34"/>
    <mergeCell ref="M40:N40"/>
    <mergeCell ref="M37:N37"/>
    <mergeCell ref="X35:Z35"/>
    <mergeCell ref="X36:Z36"/>
    <mergeCell ref="M38:N38"/>
    <mergeCell ref="X38:Z38"/>
    <mergeCell ref="X39:Z39"/>
    <mergeCell ref="X40:Z40"/>
    <mergeCell ref="X37:Z37"/>
    <mergeCell ref="M36:N36"/>
    <mergeCell ref="A43:AD43"/>
  </mergeCells>
  <printOptions horizontalCentered="1" verticalCentered="1"/>
  <pageMargins left="0.25" right="0.25" top="0.15" bottom="0.15" header="0.15" footer="0.15"/>
  <pageSetup scale="97" orientation="portrait" r:id="rId1"/>
  <headerFooter>
    <oddHeader>&amp;L&amp;G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tabSelected="1" zoomScale="125" zoomScaleNormal="125" zoomScaleSheetLayoutView="80" zoomScalePageLayoutView="125" workbookViewId="0">
      <selection activeCell="C10" sqref="C10"/>
    </sheetView>
  </sheetViews>
  <sheetFormatPr baseColWidth="10" defaultColWidth="8.85546875" defaultRowHeight="15" x14ac:dyDescent="0.25"/>
  <cols>
    <col min="1" max="2" width="2.85546875" customWidth="1"/>
    <col min="3" max="3" width="4.7109375" customWidth="1"/>
    <col min="4" max="8" width="3.42578125" customWidth="1"/>
    <col min="9" max="10" width="4.7109375" customWidth="1"/>
    <col min="11" max="11" width="7.42578125" customWidth="1"/>
    <col min="12" max="12" width="9.42578125" bestFit="1" customWidth="1"/>
    <col min="13" max="14" width="3.42578125" customWidth="1"/>
    <col min="15" max="15" width="5" style="48" customWidth="1"/>
    <col min="16" max="16" width="4.7109375" customWidth="1"/>
    <col min="17" max="23" width="3.42578125" customWidth="1"/>
    <col min="24" max="24" width="4.7109375" customWidth="1"/>
    <col min="25" max="25" width="7.42578125" customWidth="1"/>
    <col min="26" max="26" width="9.42578125" bestFit="1" customWidth="1"/>
    <col min="27" max="27" width="4.140625" customWidth="1"/>
    <col min="28" max="28" width="3.42578125" customWidth="1"/>
    <col min="29" max="29" width="2.85546875" style="49" customWidth="1"/>
    <col min="30" max="30" width="2.85546875" customWidth="1"/>
  </cols>
  <sheetData>
    <row r="1" spans="1:33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82" t="s">
        <v>100</v>
      </c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63"/>
    </row>
    <row r="2" spans="1:33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8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81"/>
      <c r="AA2" s="2"/>
      <c r="AB2" s="2"/>
      <c r="AC2" s="2"/>
      <c r="AD2" s="2"/>
    </row>
    <row r="3" spans="1:33" x14ac:dyDescent="0.25">
      <c r="A3" s="170"/>
      <c r="B3" s="170"/>
      <c r="C3" s="170"/>
      <c r="D3" s="170"/>
      <c r="E3" s="167"/>
      <c r="F3" s="167"/>
      <c r="G3" s="167"/>
      <c r="H3" s="167"/>
      <c r="I3" s="167"/>
      <c r="J3" s="167"/>
      <c r="K3" s="170"/>
      <c r="L3" s="170"/>
      <c r="M3" s="170"/>
      <c r="N3" s="167"/>
      <c r="O3" s="167"/>
      <c r="P3" s="167"/>
      <c r="Q3" s="167"/>
      <c r="R3" s="167"/>
      <c r="S3" s="167"/>
      <c r="T3" s="170"/>
      <c r="U3" s="170"/>
      <c r="V3" s="170"/>
      <c r="W3" s="170"/>
      <c r="X3" s="167"/>
      <c r="Y3" s="167"/>
      <c r="Z3" s="167"/>
      <c r="AA3" s="167"/>
      <c r="AB3" s="167"/>
      <c r="AC3" s="3"/>
      <c r="AD3" s="2"/>
    </row>
    <row r="4" spans="1:33" x14ac:dyDescent="0.25">
      <c r="A4" s="2"/>
      <c r="B4" s="151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3" ht="3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13"/>
      <c r="AD5" s="2"/>
    </row>
    <row r="6" spans="1:33" x14ac:dyDescent="0.25">
      <c r="A6" s="81"/>
      <c r="B6" s="82"/>
      <c r="C6" s="9"/>
      <c r="D6" s="9"/>
      <c r="E6" s="9"/>
      <c r="F6" s="9"/>
      <c r="G6" s="9"/>
      <c r="H6" s="9"/>
      <c r="I6" s="9"/>
      <c r="J6" s="9"/>
      <c r="K6" s="9"/>
      <c r="L6" s="10"/>
      <c r="M6" s="9"/>
      <c r="N6" s="9"/>
      <c r="O6" s="83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A6" s="9"/>
      <c r="AB6" s="9"/>
      <c r="AC6" s="84"/>
      <c r="AD6" s="81"/>
    </row>
    <row r="7" spans="1:33" x14ac:dyDescent="0.25">
      <c r="A7" s="2"/>
      <c r="B7" s="14"/>
      <c r="C7" s="9"/>
      <c r="D7" s="9"/>
      <c r="E7" s="9"/>
      <c r="F7" s="9"/>
      <c r="G7" s="9"/>
      <c r="H7" s="9"/>
      <c r="I7" s="9"/>
      <c r="J7" s="9"/>
      <c r="K7" s="15" t="str">
        <f>IF((SUM($K$32:$K$46))&gt;0,"YOUR ORDER","")</f>
        <v/>
      </c>
      <c r="L7" s="10"/>
      <c r="M7" s="168"/>
      <c r="N7" s="168"/>
      <c r="O7" s="11"/>
      <c r="P7" s="9"/>
      <c r="Q7" s="9"/>
      <c r="R7" s="9"/>
      <c r="S7" s="9"/>
      <c r="T7" s="9"/>
      <c r="U7" s="9"/>
      <c r="V7" s="9"/>
      <c r="W7" s="9"/>
      <c r="X7" s="9"/>
      <c r="Y7" s="15"/>
      <c r="Z7" s="10"/>
      <c r="AA7" s="168"/>
      <c r="AB7" s="168"/>
      <c r="AC7" s="13"/>
      <c r="AD7" s="2"/>
    </row>
    <row r="8" spans="1:33" ht="3" customHeight="1" x14ac:dyDescent="0.25">
      <c r="A8" s="2"/>
      <c r="B8" s="8"/>
      <c r="C8" s="9"/>
      <c r="D8" s="9"/>
      <c r="E8" s="9"/>
      <c r="F8" s="9"/>
      <c r="G8" s="9"/>
      <c r="H8" s="9"/>
      <c r="I8" s="9"/>
      <c r="J8" s="9"/>
      <c r="K8" s="18"/>
      <c r="L8" s="139"/>
      <c r="M8" s="169"/>
      <c r="N8" s="169"/>
      <c r="O8" s="11"/>
      <c r="P8" s="9"/>
      <c r="Q8" s="9"/>
      <c r="R8" s="9"/>
      <c r="S8" s="9"/>
      <c r="T8" s="9"/>
      <c r="U8" s="9"/>
      <c r="V8" s="9"/>
      <c r="W8" s="9"/>
      <c r="X8" s="9"/>
      <c r="Y8" s="8"/>
      <c r="Z8" s="82"/>
      <c r="AA8" s="8"/>
      <c r="AB8" s="8"/>
      <c r="AC8" s="13"/>
      <c r="AD8" s="2"/>
    </row>
    <row r="9" spans="1:33" ht="15" customHeight="1" x14ac:dyDescent="0.25">
      <c r="A9" s="2"/>
      <c r="B9" s="8"/>
      <c r="C9" s="166" t="s">
        <v>7</v>
      </c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1"/>
      <c r="P9" s="166" t="s">
        <v>8</v>
      </c>
      <c r="Q9" s="166"/>
      <c r="R9" s="166"/>
      <c r="S9" s="166"/>
      <c r="T9" s="166"/>
      <c r="U9" s="166"/>
      <c r="V9" s="166"/>
      <c r="W9" s="166"/>
      <c r="X9" s="166"/>
      <c r="Y9" s="166"/>
      <c r="Z9" s="138"/>
      <c r="AA9" s="26"/>
      <c r="AB9" s="26"/>
      <c r="AC9" s="13"/>
      <c r="AD9" s="2"/>
    </row>
    <row r="10" spans="1:33" ht="15" customHeight="1" x14ac:dyDescent="0.25">
      <c r="A10" s="2"/>
      <c r="B10" s="8"/>
      <c r="C10" s="19"/>
      <c r="D10" s="71" t="s">
        <v>9</v>
      </c>
      <c r="E10" s="71"/>
      <c r="F10" s="71"/>
      <c r="G10" s="71"/>
      <c r="H10" s="71"/>
      <c r="I10" s="71"/>
      <c r="J10" s="71"/>
      <c r="K10" s="21"/>
      <c r="L10" s="86"/>
      <c r="M10" s="159"/>
      <c r="N10" s="159"/>
      <c r="O10" s="11"/>
      <c r="P10" s="19"/>
      <c r="Q10" s="126" t="s">
        <v>10</v>
      </c>
      <c r="R10" s="122"/>
      <c r="S10" s="122"/>
      <c r="T10" s="122"/>
      <c r="U10" s="122"/>
      <c r="V10" s="122"/>
      <c r="W10" s="122"/>
      <c r="X10" s="122"/>
      <c r="Y10" s="21" t="str">
        <f>IF(ISTEXT(P10),Z10," ")</f>
        <v xml:space="preserve"> </v>
      </c>
      <c r="Z10" s="88"/>
      <c r="AA10" s="159"/>
      <c r="AB10" s="159"/>
      <c r="AC10" s="13"/>
      <c r="AD10" s="2"/>
      <c r="AF10" s="52"/>
      <c r="AG10" s="23"/>
    </row>
    <row r="11" spans="1:33" ht="15" customHeight="1" x14ac:dyDescent="0.25">
      <c r="A11" s="2"/>
      <c r="B11" s="8"/>
      <c r="C11" s="19"/>
      <c r="D11" s="122" t="s">
        <v>50</v>
      </c>
      <c r="E11" s="71"/>
      <c r="F11" s="71"/>
      <c r="G11" s="71"/>
      <c r="H11" s="71"/>
      <c r="I11" s="71"/>
      <c r="J11" s="71"/>
      <c r="K11" s="21" t="str">
        <f>IF(ISTEXT(C11),L11," ")</f>
        <v xml:space="preserve"> </v>
      </c>
      <c r="L11" s="88"/>
      <c r="M11" s="159"/>
      <c r="N11" s="159"/>
      <c r="O11" s="11"/>
      <c r="P11" s="19"/>
      <c r="Q11" s="126" t="s">
        <v>51</v>
      </c>
      <c r="R11" s="122"/>
      <c r="S11" s="122"/>
      <c r="T11" s="122"/>
      <c r="U11" s="122"/>
      <c r="V11" s="122"/>
      <c r="W11" s="122"/>
      <c r="X11" s="122"/>
      <c r="Y11" s="86" t="str">
        <f>IF(ISTEXT(P11),Z11," ")</f>
        <v xml:space="preserve"> </v>
      </c>
      <c r="Z11" s="88"/>
      <c r="AA11" s="159"/>
      <c r="AB11" s="159"/>
      <c r="AC11" s="13"/>
      <c r="AD11" s="2"/>
      <c r="AE11" s="25"/>
      <c r="AF11" s="52"/>
      <c r="AG11" s="23"/>
    </row>
    <row r="12" spans="1:33" ht="15" customHeight="1" x14ac:dyDescent="0.25">
      <c r="A12" s="2"/>
      <c r="B12" s="8"/>
      <c r="C12" s="24"/>
      <c r="D12" s="122" t="s">
        <v>13</v>
      </c>
      <c r="E12" s="71"/>
      <c r="F12" s="71"/>
      <c r="G12" s="71"/>
      <c r="H12" s="71"/>
      <c r="I12" s="71"/>
      <c r="J12" s="71"/>
      <c r="K12" s="86" t="str">
        <f>IF(ISTEXT(C12),L12," ")</f>
        <v xml:space="preserve"> </v>
      </c>
      <c r="L12" s="88"/>
      <c r="M12" s="159"/>
      <c r="N12" s="159"/>
      <c r="O12" s="11"/>
      <c r="P12" s="19"/>
      <c r="Q12" s="59" t="s">
        <v>152</v>
      </c>
      <c r="R12" s="60"/>
      <c r="S12" s="60"/>
      <c r="T12" s="60"/>
      <c r="U12" s="60"/>
      <c r="V12" s="60"/>
      <c r="W12" s="60"/>
      <c r="X12" s="60"/>
      <c r="Y12" s="86" t="str">
        <f>IF(ISTEXT(P12),Z12," ")</f>
        <v xml:space="preserve"> </v>
      </c>
      <c r="Z12" s="88"/>
      <c r="AA12" s="159"/>
      <c r="AB12" s="159"/>
      <c r="AC12" s="13"/>
      <c r="AD12" s="2"/>
      <c r="AG12" s="23"/>
    </row>
    <row r="13" spans="1:33" ht="15" customHeight="1" x14ac:dyDescent="0.25">
      <c r="A13" s="2"/>
      <c r="B13" s="8"/>
      <c r="C13" s="24"/>
      <c r="D13" s="122" t="s">
        <v>52</v>
      </c>
      <c r="E13" s="71"/>
      <c r="F13" s="71"/>
      <c r="G13" s="71"/>
      <c r="H13" s="71"/>
      <c r="I13" s="71"/>
      <c r="J13" s="71"/>
      <c r="K13" s="86" t="str">
        <f>IF(ISTEXT(C13),L13," ")</f>
        <v xml:space="preserve"> </v>
      </c>
      <c r="L13" s="88"/>
      <c r="M13" s="159"/>
      <c r="N13" s="159"/>
      <c r="O13" s="11"/>
      <c r="P13" s="8"/>
      <c r="Q13" s="8"/>
      <c r="R13" s="8"/>
      <c r="S13" s="8"/>
      <c r="T13" s="8"/>
      <c r="U13" s="8"/>
      <c r="V13" s="8"/>
      <c r="W13" s="8"/>
      <c r="X13" s="8"/>
      <c r="Y13" s="20"/>
      <c r="Z13" s="140"/>
      <c r="AA13" s="20"/>
      <c r="AB13" s="20"/>
      <c r="AC13" s="13"/>
      <c r="AD13" s="2"/>
      <c r="AE13" s="27"/>
      <c r="AF13" s="52"/>
      <c r="AG13" s="23"/>
    </row>
    <row r="14" spans="1:33" ht="15" customHeight="1" x14ac:dyDescent="0.25">
      <c r="A14" s="2"/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1"/>
      <c r="P14" s="166" t="s">
        <v>14</v>
      </c>
      <c r="Q14" s="166"/>
      <c r="R14" s="166"/>
      <c r="S14" s="166"/>
      <c r="T14" s="166"/>
      <c r="U14" s="166"/>
      <c r="V14" s="166"/>
      <c r="W14" s="166"/>
      <c r="X14" s="166"/>
      <c r="Y14" s="166"/>
      <c r="Z14" s="138"/>
      <c r="AA14" s="26"/>
      <c r="AB14" s="26"/>
      <c r="AC14" s="13"/>
      <c r="AD14" s="2"/>
      <c r="AE14" s="27"/>
      <c r="AF14" s="52"/>
      <c r="AG14" s="23"/>
    </row>
    <row r="15" spans="1:33" ht="15" customHeight="1" x14ac:dyDescent="0.25">
      <c r="A15" s="2"/>
      <c r="B15" s="8"/>
      <c r="C15" s="166" t="s">
        <v>15</v>
      </c>
      <c r="D15" s="166"/>
      <c r="E15" s="166"/>
      <c r="F15" s="166"/>
      <c r="G15" s="166"/>
      <c r="H15" s="166"/>
      <c r="I15" s="166" t="s">
        <v>16</v>
      </c>
      <c r="J15" s="166"/>
      <c r="K15" s="166"/>
      <c r="L15" s="166"/>
      <c r="M15" s="166"/>
      <c r="N15" s="166"/>
      <c r="O15" s="11"/>
      <c r="P15" s="69"/>
      <c r="Q15" s="70" t="s">
        <v>53</v>
      </c>
      <c r="R15" s="67"/>
      <c r="S15" s="67"/>
      <c r="T15" s="67"/>
      <c r="U15" s="67"/>
      <c r="V15" s="67"/>
      <c r="W15" s="67"/>
      <c r="X15" s="67"/>
      <c r="Y15" s="86" t="str">
        <f t="shared" ref="Y15:Y32" si="0">IF(ISTEXT(P15),Z15," ")</f>
        <v xml:space="preserve"> </v>
      </c>
      <c r="Z15" s="88"/>
      <c r="AA15" s="159"/>
      <c r="AB15" s="159"/>
      <c r="AC15" s="13"/>
      <c r="AD15" s="2"/>
      <c r="AE15" s="27"/>
      <c r="AF15" s="52"/>
      <c r="AG15" s="23"/>
    </row>
    <row r="16" spans="1:33" ht="15" customHeight="1" x14ac:dyDescent="0.25">
      <c r="A16" s="2"/>
      <c r="B16" s="8"/>
      <c r="C16" s="19"/>
      <c r="D16" s="122" t="s">
        <v>18</v>
      </c>
      <c r="E16" s="125"/>
      <c r="F16" s="125"/>
      <c r="G16" s="125"/>
      <c r="H16" s="125"/>
      <c r="I16" s="19"/>
      <c r="J16" s="122" t="s">
        <v>122</v>
      </c>
      <c r="K16" s="125"/>
      <c r="L16" s="125"/>
      <c r="M16" s="125"/>
      <c r="N16" s="125"/>
      <c r="O16" s="11"/>
      <c r="P16" s="24"/>
      <c r="Q16" s="70" t="s">
        <v>69</v>
      </c>
      <c r="R16" s="67"/>
      <c r="S16" s="67"/>
      <c r="T16" s="67"/>
      <c r="U16" s="67"/>
      <c r="V16" s="67"/>
      <c r="W16" s="67"/>
      <c r="X16" s="67"/>
      <c r="Y16" s="86" t="str">
        <f t="shared" si="0"/>
        <v xml:space="preserve"> </v>
      </c>
      <c r="Z16" s="88"/>
      <c r="AA16" s="159"/>
      <c r="AB16" s="159"/>
      <c r="AC16" s="13"/>
      <c r="AD16" s="2"/>
      <c r="AE16" s="27"/>
      <c r="AF16" s="52"/>
      <c r="AG16" s="23"/>
    </row>
    <row r="17" spans="1:33" ht="15" customHeight="1" x14ac:dyDescent="0.25">
      <c r="A17" s="2"/>
      <c r="B17" s="8"/>
      <c r="C17" s="19"/>
      <c r="D17" s="125" t="s">
        <v>21</v>
      </c>
      <c r="E17" s="125"/>
      <c r="F17" s="125"/>
      <c r="G17" s="125"/>
      <c r="H17" s="125"/>
      <c r="I17" s="19"/>
      <c r="J17" s="125" t="s">
        <v>21</v>
      </c>
      <c r="K17" s="125"/>
      <c r="L17" s="125"/>
      <c r="M17" s="125"/>
      <c r="N17" s="125"/>
      <c r="O17" s="11"/>
      <c r="P17" s="24"/>
      <c r="Q17" s="70" t="s">
        <v>20</v>
      </c>
      <c r="R17" s="67"/>
      <c r="S17" s="67"/>
      <c r="T17" s="67"/>
      <c r="U17" s="67"/>
      <c r="V17" s="67"/>
      <c r="W17" s="67"/>
      <c r="X17" s="67"/>
      <c r="Y17" s="86" t="str">
        <f t="shared" si="0"/>
        <v xml:space="preserve"> </v>
      </c>
      <c r="Z17" s="88"/>
      <c r="AA17" s="159"/>
      <c r="AB17" s="159"/>
      <c r="AC17" s="13"/>
      <c r="AD17" s="2"/>
      <c r="AE17" s="27"/>
      <c r="AF17" s="52"/>
      <c r="AG17" s="23"/>
    </row>
    <row r="18" spans="1:33" ht="15" customHeight="1" x14ac:dyDescent="0.25">
      <c r="A18" s="2"/>
      <c r="B18" s="8"/>
      <c r="C18" s="24"/>
      <c r="D18" s="28" t="s">
        <v>23</v>
      </c>
      <c r="E18" s="28"/>
      <c r="F18" s="28"/>
      <c r="G18" s="28"/>
      <c r="H18" s="28"/>
      <c r="I18" s="24"/>
      <c r="J18" s="28" t="s">
        <v>23</v>
      </c>
      <c r="K18" s="28"/>
      <c r="L18" s="145"/>
      <c r="M18" s="28"/>
      <c r="N18" s="28"/>
      <c r="O18" s="11"/>
      <c r="P18" s="24"/>
      <c r="Q18" s="70" t="s">
        <v>72</v>
      </c>
      <c r="R18" s="67"/>
      <c r="S18" s="67"/>
      <c r="T18" s="67"/>
      <c r="U18" s="67"/>
      <c r="V18" s="67"/>
      <c r="W18" s="67"/>
      <c r="X18" s="67"/>
      <c r="Y18" s="86" t="str">
        <f t="shared" si="0"/>
        <v xml:space="preserve"> </v>
      </c>
      <c r="Z18" s="88"/>
      <c r="AA18" s="159"/>
      <c r="AB18" s="159"/>
      <c r="AC18" s="13"/>
      <c r="AD18" s="2"/>
      <c r="AE18" s="27"/>
      <c r="AF18" s="52"/>
      <c r="AG18" s="23"/>
    </row>
    <row r="19" spans="1:33" ht="15" customHeight="1" x14ac:dyDescent="0.25">
      <c r="A19" s="2"/>
      <c r="B19" s="8"/>
      <c r="C19" s="24"/>
      <c r="D19" s="28" t="s">
        <v>25</v>
      </c>
      <c r="E19" s="28"/>
      <c r="F19" s="28"/>
      <c r="G19" s="28"/>
      <c r="H19" s="28"/>
      <c r="I19" s="24"/>
      <c r="J19" s="28" t="s">
        <v>25</v>
      </c>
      <c r="K19" s="28"/>
      <c r="L19" s="145"/>
      <c r="M19" s="28"/>
      <c r="N19" s="28"/>
      <c r="O19" s="11"/>
      <c r="P19" s="24" t="s">
        <v>103</v>
      </c>
      <c r="Q19" s="70" t="s">
        <v>71</v>
      </c>
      <c r="R19" s="67"/>
      <c r="S19" s="67"/>
      <c r="T19" s="67"/>
      <c r="U19" s="67"/>
      <c r="V19" s="67"/>
      <c r="W19" s="67"/>
      <c r="X19" s="67"/>
      <c r="Y19" s="86"/>
      <c r="Z19" s="87"/>
      <c r="AA19" s="172" t="s">
        <v>105</v>
      </c>
      <c r="AB19" s="159"/>
      <c r="AC19" s="13"/>
      <c r="AD19" s="2"/>
      <c r="AE19" s="27"/>
      <c r="AF19" s="52"/>
      <c r="AG19" s="23"/>
    </row>
    <row r="20" spans="1:33" ht="15" customHeight="1" x14ac:dyDescent="0.25">
      <c r="A20" s="2"/>
      <c r="B20" s="8"/>
      <c r="C20" s="24"/>
      <c r="D20" s="28" t="s">
        <v>27</v>
      </c>
      <c r="E20" s="28"/>
      <c r="F20" s="28"/>
      <c r="G20" s="28"/>
      <c r="H20" s="28"/>
      <c r="I20" s="24"/>
      <c r="J20" s="28" t="s">
        <v>27</v>
      </c>
      <c r="K20" s="28"/>
      <c r="L20" s="145"/>
      <c r="M20" s="28"/>
      <c r="N20" s="28"/>
      <c r="O20" s="11"/>
      <c r="P20" s="24"/>
      <c r="Q20" s="70" t="s">
        <v>54</v>
      </c>
      <c r="R20" s="67"/>
      <c r="S20" s="67"/>
      <c r="T20" s="67"/>
      <c r="U20" s="67"/>
      <c r="V20" s="67"/>
      <c r="W20" s="67"/>
      <c r="X20" s="67"/>
      <c r="Y20" s="86" t="str">
        <f t="shared" si="0"/>
        <v xml:space="preserve"> </v>
      </c>
      <c r="Z20" s="88"/>
      <c r="AA20" s="159"/>
      <c r="AB20" s="159"/>
      <c r="AC20" s="13"/>
      <c r="AD20" s="2"/>
      <c r="AE20" s="27"/>
      <c r="AF20" s="52"/>
      <c r="AG20" s="23"/>
    </row>
    <row r="21" spans="1:33" ht="15" customHeight="1" x14ac:dyDescent="0.25">
      <c r="A21" s="2"/>
      <c r="B21" s="8"/>
      <c r="C21" s="24"/>
      <c r="D21" s="28" t="s">
        <v>29</v>
      </c>
      <c r="E21" s="28"/>
      <c r="F21" s="28"/>
      <c r="G21" s="28"/>
      <c r="H21" s="28"/>
      <c r="I21" s="24"/>
      <c r="J21" s="28" t="s">
        <v>29</v>
      </c>
      <c r="K21" s="28"/>
      <c r="L21" s="145"/>
      <c r="M21" s="28"/>
      <c r="N21" s="28"/>
      <c r="O21" s="11"/>
      <c r="P21" s="24"/>
      <c r="Q21" s="70" t="s">
        <v>55</v>
      </c>
      <c r="R21" s="67"/>
      <c r="S21" s="67"/>
      <c r="T21" s="67"/>
      <c r="U21" s="67"/>
      <c r="V21" s="67"/>
      <c r="W21" s="67"/>
      <c r="X21" s="67"/>
      <c r="Y21" s="86" t="str">
        <f t="shared" si="0"/>
        <v xml:space="preserve"> </v>
      </c>
      <c r="Z21" s="88"/>
      <c r="AA21" s="159"/>
      <c r="AB21" s="159"/>
      <c r="AC21" s="13"/>
      <c r="AD21" s="2"/>
      <c r="AE21" s="27"/>
      <c r="AF21" s="52"/>
      <c r="AG21" s="23"/>
    </row>
    <row r="22" spans="1:33" ht="15" customHeight="1" x14ac:dyDescent="0.25">
      <c r="A22" s="2"/>
      <c r="B22" s="8"/>
      <c r="C22" s="24"/>
      <c r="D22" s="28" t="s">
        <v>31</v>
      </c>
      <c r="E22" s="28"/>
      <c r="F22" s="28"/>
      <c r="G22" s="28"/>
      <c r="H22" s="53"/>
      <c r="I22" s="24"/>
      <c r="J22" s="28" t="s">
        <v>31</v>
      </c>
      <c r="K22" s="28"/>
      <c r="L22" s="145"/>
      <c r="M22" s="28"/>
      <c r="N22" s="28"/>
      <c r="O22" s="11"/>
      <c r="P22" s="24"/>
      <c r="Q22" s="70" t="s">
        <v>26</v>
      </c>
      <c r="R22" s="67"/>
      <c r="S22" s="67"/>
      <c r="T22" s="67"/>
      <c r="U22" s="67"/>
      <c r="V22" s="67"/>
      <c r="W22" s="67"/>
      <c r="X22" s="67"/>
      <c r="Y22" s="86" t="str">
        <f t="shared" si="0"/>
        <v xml:space="preserve"> </v>
      </c>
      <c r="Z22" s="88"/>
      <c r="AA22" s="159"/>
      <c r="AB22" s="159"/>
      <c r="AC22" s="13"/>
      <c r="AD22" s="2"/>
      <c r="AE22" s="27"/>
      <c r="AF22" s="52"/>
      <c r="AG22" s="23"/>
    </row>
    <row r="23" spans="1:33" ht="15" customHeight="1" x14ac:dyDescent="0.25">
      <c r="A23" s="2"/>
      <c r="B23" s="8"/>
      <c r="C23" s="19"/>
      <c r="D23" s="28" t="s">
        <v>33</v>
      </c>
      <c r="E23" s="28"/>
      <c r="F23" s="28"/>
      <c r="G23" s="28"/>
      <c r="H23" s="28"/>
      <c r="I23" s="19"/>
      <c r="J23" s="28" t="s">
        <v>33</v>
      </c>
      <c r="K23" s="28"/>
      <c r="L23" s="145"/>
      <c r="M23" s="28"/>
      <c r="N23" s="28"/>
      <c r="O23" s="11"/>
      <c r="P23" s="24"/>
      <c r="Q23" s="70" t="s">
        <v>32</v>
      </c>
      <c r="R23" s="67"/>
      <c r="S23" s="67"/>
      <c r="T23" s="67"/>
      <c r="U23" s="67"/>
      <c r="V23" s="67"/>
      <c r="W23" s="67"/>
      <c r="X23" s="67"/>
      <c r="Y23" s="86" t="str">
        <f t="shared" si="0"/>
        <v xml:space="preserve"> </v>
      </c>
      <c r="Z23" s="88"/>
      <c r="AA23" s="159"/>
      <c r="AB23" s="159"/>
      <c r="AC23" s="13"/>
      <c r="AD23" s="2"/>
      <c r="AE23" s="27"/>
      <c r="AF23" s="52"/>
      <c r="AG23" s="23"/>
    </row>
    <row r="24" spans="1:33" ht="15" customHeight="1" x14ac:dyDescent="0.25">
      <c r="A24" s="2"/>
      <c r="B24" s="8"/>
      <c r="C24" s="19"/>
      <c r="D24" s="53" t="s">
        <v>145</v>
      </c>
      <c r="E24" s="28"/>
      <c r="F24" s="28"/>
      <c r="G24" s="28"/>
      <c r="H24" s="28"/>
      <c r="I24" s="29"/>
      <c r="J24" s="28"/>
      <c r="K24" s="28"/>
      <c r="L24" s="145"/>
      <c r="M24" s="28"/>
      <c r="N24" s="28"/>
      <c r="O24" s="11"/>
      <c r="P24" s="24"/>
      <c r="Q24" s="70" t="s">
        <v>56</v>
      </c>
      <c r="R24" s="67"/>
      <c r="S24" s="67"/>
      <c r="T24" s="67"/>
      <c r="U24" s="67"/>
      <c r="V24" s="67"/>
      <c r="W24" s="67"/>
      <c r="X24" s="67"/>
      <c r="Y24" s="86" t="str">
        <f t="shared" si="0"/>
        <v xml:space="preserve"> </v>
      </c>
      <c r="Z24" s="88"/>
      <c r="AA24" s="159"/>
      <c r="AB24" s="159"/>
      <c r="AC24" s="13"/>
      <c r="AD24" s="2"/>
      <c r="AE24" s="27"/>
      <c r="AF24" s="52"/>
      <c r="AG24" s="23"/>
    </row>
    <row r="25" spans="1:33" ht="15" customHeight="1" x14ac:dyDescent="0.25">
      <c r="A25" s="2"/>
      <c r="B25" s="8"/>
      <c r="C25" s="19"/>
      <c r="D25" s="53" t="s">
        <v>146</v>
      </c>
      <c r="E25" s="28"/>
      <c r="F25" s="28"/>
      <c r="G25" s="28"/>
      <c r="H25" s="28"/>
      <c r="I25" s="29"/>
      <c r="J25" s="28"/>
      <c r="K25" s="28"/>
      <c r="L25" s="145"/>
      <c r="M25" s="28"/>
      <c r="N25" s="28"/>
      <c r="O25" s="11"/>
      <c r="P25" s="24"/>
      <c r="Q25" s="70" t="s">
        <v>58</v>
      </c>
      <c r="R25" s="67"/>
      <c r="S25" s="67"/>
      <c r="T25" s="67"/>
      <c r="U25" s="67"/>
      <c r="V25" s="67"/>
      <c r="W25" s="67"/>
      <c r="X25" s="67"/>
      <c r="Y25" s="86" t="str">
        <f t="shared" si="0"/>
        <v xml:space="preserve"> </v>
      </c>
      <c r="Z25" s="88"/>
      <c r="AA25" s="159"/>
      <c r="AB25" s="159"/>
      <c r="AC25" s="13"/>
      <c r="AD25" s="2"/>
      <c r="AE25" s="27"/>
      <c r="AF25" s="52"/>
      <c r="AG25" s="23"/>
    </row>
    <row r="26" spans="1:33" ht="15" customHeight="1" x14ac:dyDescent="0.25">
      <c r="A26" s="2"/>
      <c r="B26" s="8"/>
      <c r="C26" s="19"/>
      <c r="D26" s="53" t="s">
        <v>147</v>
      </c>
      <c r="E26" s="28"/>
      <c r="F26" s="28"/>
      <c r="G26" s="28"/>
      <c r="H26" s="28"/>
      <c r="I26" s="29"/>
      <c r="J26" s="28"/>
      <c r="K26" s="28"/>
      <c r="L26" s="145"/>
      <c r="M26" s="28"/>
      <c r="N26" s="28"/>
      <c r="O26" s="11"/>
      <c r="P26" s="24"/>
      <c r="Q26" s="70" t="s">
        <v>57</v>
      </c>
      <c r="R26" s="67"/>
      <c r="S26" s="67"/>
      <c r="T26" s="67"/>
      <c r="U26" s="67"/>
      <c r="V26" s="67"/>
      <c r="W26" s="67"/>
      <c r="X26" s="67"/>
      <c r="Y26" s="86" t="str">
        <f t="shared" si="0"/>
        <v xml:space="preserve"> </v>
      </c>
      <c r="Z26" s="88"/>
      <c r="AA26" s="159"/>
      <c r="AB26" s="159"/>
      <c r="AC26" s="13"/>
      <c r="AD26" s="2"/>
      <c r="AE26" s="30"/>
      <c r="AF26" s="52"/>
      <c r="AG26" s="23"/>
    </row>
    <row r="27" spans="1:33" ht="15" customHeight="1" x14ac:dyDescent="0.25">
      <c r="A27" s="2"/>
      <c r="B27" s="8"/>
      <c r="C27" s="29"/>
      <c r="D27" s="53"/>
      <c r="E27" s="28"/>
      <c r="F27" s="28"/>
      <c r="G27" s="28"/>
      <c r="H27" s="28"/>
      <c r="I27" s="29"/>
      <c r="J27" s="28"/>
      <c r="K27" s="28"/>
      <c r="L27" s="145"/>
      <c r="M27" s="28"/>
      <c r="N27" s="28"/>
      <c r="O27" s="11"/>
      <c r="P27" s="24"/>
      <c r="Q27" s="70" t="s">
        <v>34</v>
      </c>
      <c r="R27" s="67"/>
      <c r="S27" s="67"/>
      <c r="T27" s="67"/>
      <c r="U27" s="67"/>
      <c r="V27" s="67"/>
      <c r="W27" s="67"/>
      <c r="X27" s="67"/>
      <c r="Y27" s="86" t="str">
        <f t="shared" si="0"/>
        <v xml:space="preserve"> </v>
      </c>
      <c r="Z27" s="88"/>
      <c r="AA27" s="159"/>
      <c r="AB27" s="159"/>
      <c r="AC27" s="13"/>
      <c r="AD27" s="2"/>
      <c r="AE27" s="27"/>
      <c r="AF27" s="52"/>
      <c r="AG27" s="23"/>
    </row>
    <row r="28" spans="1:33" ht="15" customHeight="1" x14ac:dyDescent="0.25">
      <c r="A28" s="2"/>
      <c r="B28" s="8"/>
      <c r="C28" s="166" t="s">
        <v>35</v>
      </c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26"/>
      <c r="O28" s="11"/>
      <c r="P28" s="69"/>
      <c r="Q28" s="70" t="s">
        <v>73</v>
      </c>
      <c r="R28" s="67"/>
      <c r="S28" s="67"/>
      <c r="T28" s="67"/>
      <c r="U28" s="67"/>
      <c r="V28" s="67"/>
      <c r="W28" s="67"/>
      <c r="X28" s="67"/>
      <c r="Y28" s="86" t="str">
        <f t="shared" si="0"/>
        <v xml:space="preserve"> </v>
      </c>
      <c r="Z28" s="88"/>
      <c r="AA28" s="159"/>
      <c r="AB28" s="159"/>
      <c r="AC28" s="13"/>
      <c r="AD28" s="2"/>
      <c r="AE28" s="30"/>
      <c r="AF28" s="52"/>
    </row>
    <row r="29" spans="1:33" ht="15" customHeight="1" x14ac:dyDescent="0.25">
      <c r="A29" s="2"/>
      <c r="B29" s="8"/>
      <c r="C29" s="19"/>
      <c r="D29" s="125" t="s">
        <v>36</v>
      </c>
      <c r="E29" s="125"/>
      <c r="F29" s="125"/>
      <c r="G29" s="125"/>
      <c r="H29" s="125"/>
      <c r="I29" s="19"/>
      <c r="J29" s="80" t="s">
        <v>37</v>
      </c>
      <c r="K29" s="80"/>
      <c r="L29" s="80"/>
      <c r="M29" s="80"/>
      <c r="N29" s="80"/>
      <c r="O29" s="11"/>
      <c r="P29" s="69"/>
      <c r="Q29" s="70" t="s">
        <v>60</v>
      </c>
      <c r="R29" s="67"/>
      <c r="S29" s="67"/>
      <c r="T29" s="67"/>
      <c r="U29" s="67"/>
      <c r="V29" s="67"/>
      <c r="W29" s="67"/>
      <c r="X29" s="67"/>
      <c r="Y29" s="86" t="str">
        <f t="shared" si="0"/>
        <v xml:space="preserve"> </v>
      </c>
      <c r="Z29" s="88"/>
      <c r="AA29" s="159"/>
      <c r="AB29" s="159"/>
      <c r="AC29" s="13"/>
      <c r="AD29" s="2"/>
    </row>
    <row r="30" spans="1:33" ht="15" customHeight="1" x14ac:dyDescent="0.25">
      <c r="A30" s="2"/>
      <c r="B30" s="8"/>
      <c r="C30" s="8"/>
      <c r="D30" s="8"/>
      <c r="E30" s="8"/>
      <c r="F30" s="8"/>
      <c r="G30" s="8"/>
      <c r="H30" s="8"/>
      <c r="I30" s="8"/>
      <c r="J30" s="8"/>
      <c r="K30" s="8"/>
      <c r="L30" s="82"/>
      <c r="M30" s="8"/>
      <c r="N30" s="8"/>
      <c r="O30" s="11"/>
      <c r="P30" s="69"/>
      <c r="Q30" s="70" t="s">
        <v>59</v>
      </c>
      <c r="R30" s="67"/>
      <c r="S30" s="67"/>
      <c r="T30" s="67"/>
      <c r="U30" s="67"/>
      <c r="V30" s="67"/>
      <c r="W30" s="67"/>
      <c r="X30" s="67"/>
      <c r="Y30" s="86" t="str">
        <f t="shared" si="0"/>
        <v xml:space="preserve"> </v>
      </c>
      <c r="Z30" s="88"/>
      <c r="AA30" s="159"/>
      <c r="AB30" s="159"/>
      <c r="AC30" s="13"/>
      <c r="AD30" s="2"/>
    </row>
    <row r="31" spans="1:33" ht="15" customHeight="1" x14ac:dyDescent="0.25">
      <c r="A31" s="2"/>
      <c r="B31" s="8"/>
      <c r="C31" s="166" t="s">
        <v>39</v>
      </c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26"/>
      <c r="O31" s="11"/>
      <c r="P31" s="69"/>
      <c r="Q31" s="70" t="s">
        <v>61</v>
      </c>
      <c r="R31" s="67"/>
      <c r="S31" s="67"/>
      <c r="T31" s="67"/>
      <c r="U31" s="67"/>
      <c r="V31" s="67"/>
      <c r="W31" s="67"/>
      <c r="X31" s="67"/>
      <c r="Y31" s="86" t="str">
        <f t="shared" si="0"/>
        <v xml:space="preserve"> </v>
      </c>
      <c r="Z31" s="88"/>
      <c r="AA31" s="159"/>
      <c r="AB31" s="159"/>
      <c r="AC31" s="13"/>
      <c r="AD31" s="2"/>
    </row>
    <row r="32" spans="1:33" ht="15" customHeight="1" x14ac:dyDescent="0.25">
      <c r="A32" s="2"/>
      <c r="B32" s="8"/>
      <c r="C32" s="19"/>
      <c r="D32" s="71" t="s">
        <v>127</v>
      </c>
      <c r="E32" s="31"/>
      <c r="F32" s="31"/>
      <c r="G32" s="31"/>
      <c r="H32" s="31"/>
      <c r="I32" s="31"/>
      <c r="J32" s="31"/>
      <c r="K32" s="86" t="str">
        <f>IF(ISTEXT(C32),L32," ")</f>
        <v xml:space="preserve"> </v>
      </c>
      <c r="L32" s="88"/>
      <c r="M32" s="159"/>
      <c r="N32" s="159"/>
      <c r="O32" s="11"/>
      <c r="P32" s="69"/>
      <c r="Q32" s="70" t="s">
        <v>109</v>
      </c>
      <c r="R32" s="67"/>
      <c r="S32" s="67"/>
      <c r="T32" s="67"/>
      <c r="U32" s="67"/>
      <c r="V32" s="67"/>
      <c r="W32" s="67"/>
      <c r="X32" s="67"/>
      <c r="Y32" s="86" t="str">
        <f t="shared" si="0"/>
        <v xml:space="preserve"> </v>
      </c>
      <c r="Z32" s="88"/>
      <c r="AA32" s="159"/>
      <c r="AB32" s="159"/>
      <c r="AC32" s="13"/>
      <c r="AD32" s="2"/>
    </row>
    <row r="33" spans="1:30" ht="15" customHeight="1" x14ac:dyDescent="0.25">
      <c r="A33" s="2"/>
      <c r="B33" s="8"/>
      <c r="C33" s="29"/>
      <c r="D33" s="32" t="s">
        <v>148</v>
      </c>
      <c r="E33" s="32"/>
      <c r="F33" s="32"/>
      <c r="G33" s="32"/>
      <c r="H33" s="32"/>
      <c r="I33" s="32"/>
      <c r="J33" s="32"/>
      <c r="K33" s="32"/>
      <c r="L33" s="150"/>
      <c r="M33" s="160"/>
      <c r="N33" s="160"/>
      <c r="O33" s="11"/>
      <c r="P33" s="8"/>
      <c r="Q33" s="8"/>
      <c r="R33" s="8"/>
      <c r="S33" s="8"/>
      <c r="T33" s="8"/>
      <c r="U33" s="8"/>
      <c r="V33" s="8"/>
      <c r="W33" s="8"/>
      <c r="X33" s="8"/>
      <c r="Y33" s="20"/>
      <c r="Z33" s="140"/>
      <c r="AA33" s="20"/>
      <c r="AB33" s="20"/>
      <c r="AC33" s="13"/>
      <c r="AD33" s="2"/>
    </row>
    <row r="34" spans="1:30" ht="15" customHeight="1" x14ac:dyDescent="0.25">
      <c r="A34" s="2"/>
      <c r="B34" s="8"/>
      <c r="C34" s="113"/>
      <c r="D34" s="154" t="s">
        <v>133</v>
      </c>
      <c r="E34" s="125"/>
      <c r="F34" s="125"/>
      <c r="G34" s="125"/>
      <c r="H34" s="125"/>
      <c r="I34" s="125"/>
      <c r="J34" s="125"/>
      <c r="K34" s="86" t="str">
        <f>IF(ISTEXT(C34),L34," ")</f>
        <v xml:space="preserve"> </v>
      </c>
      <c r="L34" s="152"/>
      <c r="M34" s="159"/>
      <c r="N34" s="159"/>
      <c r="O34" s="11"/>
      <c r="P34" s="166" t="s">
        <v>67</v>
      </c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3"/>
      <c r="AD34" s="2"/>
    </row>
    <row r="35" spans="1:30" ht="15" customHeight="1" x14ac:dyDescent="0.25">
      <c r="A35" s="2"/>
      <c r="B35" s="8"/>
      <c r="C35" s="141"/>
      <c r="D35" s="153" t="s">
        <v>142</v>
      </c>
      <c r="E35" s="54"/>
      <c r="F35" s="54"/>
      <c r="G35" s="54"/>
      <c r="H35" s="54"/>
      <c r="I35" s="54"/>
      <c r="J35" s="54"/>
      <c r="K35" s="54"/>
      <c r="L35" s="149"/>
      <c r="M35" s="54"/>
      <c r="N35" s="54"/>
      <c r="O35" s="11"/>
      <c r="P35" s="19"/>
      <c r="Q35" s="123" t="s">
        <v>121</v>
      </c>
      <c r="R35" s="122"/>
      <c r="S35" s="122"/>
      <c r="T35" s="122"/>
      <c r="U35" s="122"/>
      <c r="V35" s="122"/>
      <c r="W35" s="122"/>
      <c r="X35" s="122"/>
      <c r="Y35" s="86" t="str">
        <f t="shared" ref="Y35:Y40" si="1">IF(ISTEXT(P35),Z35," ")</f>
        <v xml:space="preserve"> </v>
      </c>
      <c r="Z35" s="88"/>
      <c r="AA35" s="159"/>
      <c r="AB35" s="159"/>
      <c r="AC35" s="13"/>
      <c r="AD35" s="2"/>
    </row>
    <row r="36" spans="1:30" ht="15" customHeight="1" x14ac:dyDescent="0.25">
      <c r="A36" s="81"/>
      <c r="B36" s="82"/>
      <c r="C36" s="113"/>
      <c r="D36" s="154" t="s">
        <v>144</v>
      </c>
      <c r="E36" s="125"/>
      <c r="F36" s="125"/>
      <c r="G36" s="125"/>
      <c r="H36" s="125"/>
      <c r="I36" s="125"/>
      <c r="J36" s="125"/>
      <c r="K36" s="86" t="str">
        <f>IF(ISTEXT(C36),L36," ")</f>
        <v xml:space="preserve"> </v>
      </c>
      <c r="L36" s="152"/>
      <c r="M36" s="159"/>
      <c r="N36" s="159"/>
      <c r="O36" s="34"/>
      <c r="P36" s="113"/>
      <c r="Q36" s="124" t="s">
        <v>63</v>
      </c>
      <c r="R36" s="158"/>
      <c r="S36" s="158"/>
      <c r="T36" s="122"/>
      <c r="U36" s="122"/>
      <c r="V36" s="122"/>
      <c r="W36" s="122"/>
      <c r="X36" s="122"/>
      <c r="Y36" s="86" t="str">
        <f t="shared" si="1"/>
        <v xml:space="preserve"> </v>
      </c>
      <c r="Z36" s="152"/>
      <c r="AA36" s="159"/>
      <c r="AB36" s="159"/>
      <c r="AC36" s="13"/>
      <c r="AD36" s="2"/>
    </row>
    <row r="37" spans="1:30" ht="15" customHeight="1" x14ac:dyDescent="0.25">
      <c r="A37" s="81"/>
      <c r="B37" s="82"/>
      <c r="C37" s="141"/>
      <c r="D37" s="153" t="s">
        <v>142</v>
      </c>
      <c r="E37" s="54"/>
      <c r="F37" s="54"/>
      <c r="G37" s="54"/>
      <c r="H37" s="54"/>
      <c r="I37" s="54"/>
      <c r="J37" s="54"/>
      <c r="K37" s="54"/>
      <c r="L37" s="149"/>
      <c r="M37" s="54"/>
      <c r="N37" s="54"/>
      <c r="O37" s="11"/>
      <c r="P37" s="113"/>
      <c r="Q37" s="157" t="s">
        <v>64</v>
      </c>
      <c r="R37" s="125"/>
      <c r="S37" s="125"/>
      <c r="T37" s="122"/>
      <c r="U37" s="122"/>
      <c r="V37" s="122"/>
      <c r="W37" s="122"/>
      <c r="X37" s="122"/>
      <c r="Y37" s="86" t="str">
        <f t="shared" si="1"/>
        <v xml:space="preserve"> </v>
      </c>
      <c r="Z37" s="152"/>
      <c r="AA37" s="159"/>
      <c r="AB37" s="159"/>
      <c r="AC37" s="13"/>
      <c r="AD37" s="2"/>
    </row>
    <row r="38" spans="1:30" ht="15" customHeight="1" x14ac:dyDescent="0.25">
      <c r="A38" s="81"/>
      <c r="B38" s="82"/>
      <c r="C38" s="113"/>
      <c r="D38" s="154" t="s">
        <v>137</v>
      </c>
      <c r="E38" s="125"/>
      <c r="F38" s="125"/>
      <c r="G38" s="125"/>
      <c r="H38" s="125"/>
      <c r="I38" s="125"/>
      <c r="J38" s="125"/>
      <c r="K38" s="86" t="str">
        <f>IF(ISTEXT(C38),L38," ")</f>
        <v xml:space="preserve"> </v>
      </c>
      <c r="L38" s="152"/>
      <c r="M38" s="159"/>
      <c r="N38" s="159"/>
      <c r="O38" s="11"/>
      <c r="P38" s="141"/>
      <c r="Q38" s="157" t="s">
        <v>65</v>
      </c>
      <c r="R38" s="158"/>
      <c r="S38" s="158"/>
      <c r="T38" s="125"/>
      <c r="U38" s="125"/>
      <c r="V38" s="125"/>
      <c r="W38" s="125"/>
      <c r="X38" s="125"/>
      <c r="Y38" s="86" t="str">
        <f t="shared" si="1"/>
        <v xml:space="preserve"> </v>
      </c>
      <c r="Z38" s="88"/>
      <c r="AA38" s="159"/>
      <c r="AB38" s="159"/>
      <c r="AC38" s="13"/>
      <c r="AD38" s="2"/>
    </row>
    <row r="39" spans="1:30" ht="15" customHeight="1" x14ac:dyDescent="0.25">
      <c r="A39" s="81"/>
      <c r="B39" s="82"/>
      <c r="C39" s="141"/>
      <c r="D39" s="153" t="s">
        <v>143</v>
      </c>
      <c r="E39" s="54"/>
      <c r="F39" s="54"/>
      <c r="G39" s="54"/>
      <c r="H39" s="54"/>
      <c r="I39" s="54"/>
      <c r="J39" s="54"/>
      <c r="K39" s="54"/>
      <c r="L39" s="149"/>
      <c r="M39" s="54"/>
      <c r="N39" s="54"/>
      <c r="O39" s="11"/>
      <c r="P39" s="113"/>
      <c r="Q39" s="124" t="s">
        <v>66</v>
      </c>
      <c r="R39" s="158"/>
      <c r="S39" s="158"/>
      <c r="T39" s="122"/>
      <c r="U39" s="122"/>
      <c r="V39" s="122"/>
      <c r="W39" s="122"/>
      <c r="X39" s="122"/>
      <c r="Y39" s="86" t="str">
        <f t="shared" si="1"/>
        <v xml:space="preserve"> </v>
      </c>
      <c r="Z39" s="152"/>
      <c r="AA39" s="159"/>
      <c r="AB39" s="159"/>
      <c r="AC39" s="13"/>
      <c r="AD39" s="2"/>
    </row>
    <row r="40" spans="1:30" x14ac:dyDescent="0.25">
      <c r="A40" s="81"/>
      <c r="B40" s="82"/>
      <c r="C40" s="113"/>
      <c r="D40" s="154" t="s">
        <v>134</v>
      </c>
      <c r="E40" s="125"/>
      <c r="F40" s="125"/>
      <c r="G40" s="125"/>
      <c r="H40" s="125"/>
      <c r="I40" s="125"/>
      <c r="J40" s="125"/>
      <c r="K40" s="86" t="str">
        <f>IF(ISTEXT(C40),L40," ")</f>
        <v xml:space="preserve"> </v>
      </c>
      <c r="L40" s="152"/>
      <c r="M40" s="159"/>
      <c r="N40" s="159"/>
      <c r="O40" s="11"/>
      <c r="P40" s="82"/>
      <c r="Q40" s="124"/>
      <c r="R40" s="122"/>
      <c r="S40" s="122"/>
      <c r="T40" s="122"/>
      <c r="U40" s="122"/>
      <c r="V40" s="122"/>
      <c r="W40" s="122"/>
      <c r="X40" s="122"/>
      <c r="Y40" s="86" t="str">
        <f t="shared" si="1"/>
        <v xml:space="preserve"> </v>
      </c>
      <c r="Z40" s="88"/>
      <c r="AA40" s="159"/>
      <c r="AB40" s="159"/>
      <c r="AC40" s="13"/>
      <c r="AD40" s="2"/>
    </row>
    <row r="41" spans="1:30" x14ac:dyDescent="0.25">
      <c r="A41" s="81"/>
      <c r="B41" s="82"/>
      <c r="C41" s="141"/>
      <c r="D41" s="153" t="s">
        <v>136</v>
      </c>
      <c r="E41" s="153"/>
      <c r="F41" s="153"/>
      <c r="G41" s="153"/>
      <c r="H41" s="153"/>
      <c r="I41" s="153"/>
      <c r="J41" s="153"/>
      <c r="K41" s="153"/>
      <c r="L41" s="155"/>
      <c r="M41" s="160"/>
      <c r="N41" s="160"/>
      <c r="O41" s="11"/>
      <c r="P41" s="8"/>
      <c r="Q41" s="8"/>
      <c r="R41" s="8"/>
      <c r="S41" s="8"/>
      <c r="T41" s="8"/>
      <c r="U41" s="8"/>
      <c r="V41" s="8"/>
      <c r="W41" s="8"/>
      <c r="X41" s="8"/>
      <c r="Y41" s="8"/>
      <c r="Z41" s="82"/>
      <c r="AA41" s="8"/>
      <c r="AB41" s="8"/>
      <c r="AC41" s="13"/>
      <c r="AD41" s="2"/>
    </row>
    <row r="42" spans="1:30" x14ac:dyDescent="0.25">
      <c r="A42" s="2"/>
      <c r="B42" s="8"/>
      <c r="C42" s="113"/>
      <c r="D42" s="154" t="s">
        <v>135</v>
      </c>
      <c r="E42" s="125"/>
      <c r="F42" s="125"/>
      <c r="G42" s="125"/>
      <c r="H42" s="125"/>
      <c r="I42" s="125"/>
      <c r="J42" s="125"/>
      <c r="K42" s="86" t="str">
        <f>IF(ISTEXT(C42),L42," ")</f>
        <v xml:space="preserve"> </v>
      </c>
      <c r="L42" s="152"/>
      <c r="M42" s="159"/>
      <c r="N42" s="159"/>
      <c r="O42" s="11"/>
      <c r="P42" s="138" t="s">
        <v>138</v>
      </c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84"/>
      <c r="AD42" s="81"/>
    </row>
    <row r="43" spans="1:30" x14ac:dyDescent="0.25">
      <c r="A43" s="2"/>
      <c r="B43" s="8"/>
      <c r="C43" s="141"/>
      <c r="D43" s="153" t="s">
        <v>136</v>
      </c>
      <c r="E43" s="153"/>
      <c r="F43" s="153"/>
      <c r="G43" s="153"/>
      <c r="H43" s="153"/>
      <c r="I43" s="153"/>
      <c r="J43" s="153"/>
      <c r="K43" s="153"/>
      <c r="L43" s="153"/>
      <c r="M43" s="160"/>
      <c r="N43" s="160"/>
      <c r="O43" s="11"/>
      <c r="P43" s="113"/>
      <c r="Q43" s="126" t="s">
        <v>151</v>
      </c>
      <c r="R43" s="144"/>
      <c r="S43" s="144"/>
      <c r="T43" s="144"/>
      <c r="U43" s="144"/>
      <c r="V43" s="144"/>
      <c r="W43" s="144"/>
      <c r="X43" s="144"/>
      <c r="Y43" s="86" t="str">
        <f>IF(ISTEXT(P43),Z43," ")</f>
        <v xml:space="preserve"> </v>
      </c>
      <c r="Z43" s="88"/>
      <c r="AA43" s="159"/>
      <c r="AB43" s="159"/>
      <c r="AC43" s="84"/>
      <c r="AD43" s="81"/>
    </row>
    <row r="44" spans="1:30" x14ac:dyDescent="0.25">
      <c r="A44" s="2"/>
      <c r="B44" s="8"/>
      <c r="C44" s="141"/>
      <c r="D44" s="127"/>
      <c r="E44" s="64"/>
      <c r="F44" s="64"/>
      <c r="G44" s="64"/>
      <c r="H44" s="64"/>
      <c r="I44" s="64"/>
      <c r="J44" s="64"/>
      <c r="K44" s="86"/>
      <c r="L44" s="152"/>
      <c r="M44" s="177"/>
      <c r="N44" s="177"/>
      <c r="O44" s="11"/>
      <c r="P44" s="113"/>
      <c r="Q44" s="126" t="s">
        <v>140</v>
      </c>
      <c r="R44" s="144"/>
      <c r="S44" s="144"/>
      <c r="T44" s="144"/>
      <c r="U44" s="144"/>
      <c r="V44" s="144"/>
      <c r="W44" s="144"/>
      <c r="X44" s="144"/>
      <c r="Y44" s="86" t="str">
        <f>IF(ISTEXT(P44),Z44," ")</f>
        <v xml:space="preserve"> </v>
      </c>
      <c r="Z44" s="88"/>
      <c r="AA44" s="159"/>
      <c r="AB44" s="159"/>
      <c r="AC44" s="84"/>
      <c r="AD44" s="81"/>
    </row>
    <row r="45" spans="1:30" ht="12.75" x14ac:dyDescent="0.2">
      <c r="A45" s="2"/>
      <c r="B45" s="8"/>
      <c r="C45" s="141"/>
      <c r="D45" s="79"/>
      <c r="E45" s="79"/>
      <c r="F45" s="79"/>
      <c r="G45" s="79"/>
      <c r="H45" s="79"/>
      <c r="I45" s="79"/>
      <c r="J45" s="79"/>
      <c r="K45" s="79"/>
      <c r="L45" s="156"/>
      <c r="M45" s="178"/>
      <c r="N45" s="178"/>
      <c r="O45" s="20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58"/>
      <c r="AD45" s="81"/>
    </row>
    <row r="46" spans="1:30" x14ac:dyDescent="0.25">
      <c r="A46" s="2"/>
      <c r="B46" s="8"/>
      <c r="C46" s="141"/>
      <c r="D46" s="127"/>
      <c r="E46" s="64"/>
      <c r="F46" s="64"/>
      <c r="G46" s="64"/>
      <c r="H46" s="64"/>
      <c r="I46" s="64"/>
      <c r="J46" s="64"/>
      <c r="K46" s="86"/>
      <c r="L46" s="152"/>
      <c r="M46" s="177"/>
      <c r="N46" s="177"/>
      <c r="O46" s="11"/>
      <c r="P46" s="29"/>
      <c r="Q46" s="179"/>
      <c r="R46" s="180"/>
      <c r="S46" s="180"/>
      <c r="T46" s="180"/>
      <c r="U46" s="180"/>
      <c r="V46" s="180"/>
      <c r="W46" s="180"/>
      <c r="X46" s="180"/>
      <c r="Y46" s="21"/>
      <c r="Z46" s="86"/>
      <c r="AA46" s="177"/>
      <c r="AB46" s="177"/>
      <c r="AC46" s="13"/>
      <c r="AD46" s="2"/>
    </row>
    <row r="47" spans="1:30" ht="15.75" thickBot="1" x14ac:dyDescent="0.3">
      <c r="A47" s="2"/>
      <c r="B47" s="8"/>
      <c r="C47" s="141"/>
      <c r="D47" s="79"/>
      <c r="E47" s="79"/>
      <c r="F47" s="79"/>
      <c r="G47" s="79"/>
      <c r="H47" s="79"/>
      <c r="I47" s="79"/>
      <c r="J47" s="79"/>
      <c r="K47" s="79"/>
      <c r="L47" s="79"/>
      <c r="M47" s="178"/>
      <c r="N47" s="178"/>
      <c r="O47" s="11"/>
      <c r="P47" s="8"/>
      <c r="Q47" s="8"/>
      <c r="R47" s="8"/>
      <c r="S47" s="8"/>
      <c r="T47" s="8"/>
      <c r="U47" s="8"/>
      <c r="V47" s="8"/>
      <c r="W47" s="8"/>
      <c r="X47" s="8"/>
      <c r="Y47" s="8"/>
      <c r="Z47" s="82"/>
      <c r="AA47" s="8"/>
      <c r="AB47" s="8"/>
      <c r="AC47" s="13"/>
      <c r="AD47" s="2"/>
    </row>
    <row r="48" spans="1:30" x14ac:dyDescent="0.25">
      <c r="A48" s="81"/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136"/>
      <c r="N48" s="136"/>
      <c r="O48" s="11"/>
      <c r="P48" s="8"/>
      <c r="Q48" s="8"/>
      <c r="R48" s="55"/>
      <c r="S48" s="181"/>
      <c r="T48" s="181"/>
      <c r="U48" s="181"/>
      <c r="V48" s="181"/>
      <c r="W48" s="181"/>
      <c r="X48" s="173"/>
      <c r="Y48" s="173"/>
      <c r="Z48" s="147"/>
      <c r="AA48" s="56"/>
      <c r="AB48" s="8"/>
      <c r="AC48" s="13"/>
      <c r="AD48" s="2"/>
    </row>
    <row r="49" spans="1:30" x14ac:dyDescent="0.25">
      <c r="A49" s="81"/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136"/>
      <c r="N49" s="136"/>
      <c r="O49" s="11"/>
      <c r="P49" s="8"/>
      <c r="Q49" s="8"/>
      <c r="R49" s="43"/>
      <c r="S49" s="41"/>
      <c r="T49" s="41"/>
      <c r="U49" s="41"/>
      <c r="V49" s="41"/>
      <c r="W49" s="41"/>
      <c r="X49" s="174"/>
      <c r="Y49" s="174"/>
      <c r="Z49" s="100"/>
      <c r="AA49" s="44"/>
      <c r="AB49" s="8"/>
      <c r="AC49" s="13"/>
      <c r="AD49" s="2"/>
    </row>
    <row r="50" spans="1:30" x14ac:dyDescent="0.25">
      <c r="A50" s="2"/>
      <c r="B50" s="8"/>
      <c r="C50" s="8"/>
      <c r="D50" s="8"/>
      <c r="E50" s="8"/>
      <c r="F50" s="8"/>
      <c r="G50" s="8"/>
      <c r="H50" s="8"/>
      <c r="I50" s="8"/>
      <c r="J50" s="8"/>
      <c r="K50" s="8"/>
      <c r="L50" s="82"/>
      <c r="M50" s="20"/>
      <c r="N50" s="20"/>
      <c r="O50" s="11"/>
      <c r="P50" s="8"/>
      <c r="Q50" s="8"/>
      <c r="R50" s="43"/>
      <c r="S50" s="41"/>
      <c r="T50" s="41"/>
      <c r="U50" s="41"/>
      <c r="V50" s="41"/>
      <c r="W50" s="41"/>
      <c r="X50" s="174"/>
      <c r="Y50" s="174"/>
      <c r="Z50" s="100"/>
      <c r="AA50" s="44"/>
      <c r="AB50" s="8"/>
      <c r="AC50" s="13"/>
      <c r="AD50" s="2"/>
    </row>
    <row r="51" spans="1:30" x14ac:dyDescent="0.25">
      <c r="A51" s="81"/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128"/>
      <c r="N51" s="128"/>
      <c r="O51" s="11"/>
      <c r="P51" s="8"/>
      <c r="Q51" s="8"/>
      <c r="R51" s="43"/>
      <c r="S51" s="41"/>
      <c r="T51" s="41"/>
      <c r="U51" s="41"/>
      <c r="V51" s="41"/>
      <c r="W51" s="41"/>
      <c r="X51" s="174"/>
      <c r="Y51" s="174"/>
      <c r="Z51" s="100"/>
      <c r="AA51" s="44"/>
      <c r="AB51" s="8"/>
      <c r="AC51" s="13"/>
      <c r="AD51" s="2"/>
    </row>
    <row r="52" spans="1:30" x14ac:dyDescent="0.25">
      <c r="A52" s="81"/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128"/>
      <c r="N52" s="128"/>
      <c r="O52" s="11"/>
      <c r="P52" s="8"/>
      <c r="Q52" s="8"/>
      <c r="R52" s="43"/>
      <c r="S52" s="41"/>
      <c r="T52" s="41"/>
      <c r="U52" s="41"/>
      <c r="V52" s="41"/>
      <c r="W52" s="41"/>
      <c r="X52" s="174"/>
      <c r="Y52" s="174"/>
      <c r="Z52" s="100"/>
      <c r="AA52" s="44"/>
      <c r="AB52" s="8"/>
      <c r="AC52" s="13"/>
      <c r="AD52" s="2"/>
    </row>
    <row r="53" spans="1:30" x14ac:dyDescent="0.25">
      <c r="A53" s="81"/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128"/>
      <c r="N53" s="128"/>
      <c r="O53" s="11"/>
      <c r="P53" s="8"/>
      <c r="Q53" s="8"/>
      <c r="R53" s="43"/>
      <c r="S53" s="175"/>
      <c r="T53" s="175"/>
      <c r="U53" s="175"/>
      <c r="V53" s="175"/>
      <c r="W53" s="175"/>
      <c r="X53" s="174"/>
      <c r="Y53" s="174"/>
      <c r="Z53" s="100"/>
      <c r="AA53" s="44"/>
      <c r="AB53" s="8"/>
      <c r="AC53" s="13"/>
      <c r="AD53" s="2"/>
    </row>
    <row r="54" spans="1:30" x14ac:dyDescent="0.25">
      <c r="A54" s="81"/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140"/>
      <c r="N54" s="140"/>
      <c r="O54" s="11"/>
      <c r="P54" s="8"/>
      <c r="Q54" s="8"/>
      <c r="R54" s="43"/>
      <c r="S54" s="175"/>
      <c r="T54" s="175"/>
      <c r="U54" s="175"/>
      <c r="V54" s="175"/>
      <c r="W54" s="175"/>
      <c r="X54" s="174"/>
      <c r="Y54" s="174"/>
      <c r="Z54" s="100"/>
      <c r="AA54" s="44"/>
      <c r="AB54" s="8"/>
      <c r="AC54" s="13"/>
      <c r="AD54" s="2"/>
    </row>
    <row r="55" spans="1:30" x14ac:dyDescent="0.25">
      <c r="A55" s="81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140"/>
      <c r="N55" s="140"/>
      <c r="O55" s="83"/>
      <c r="P55" s="8"/>
      <c r="Q55" s="8"/>
      <c r="R55" s="43"/>
      <c r="S55" s="175"/>
      <c r="T55" s="175"/>
      <c r="U55" s="175"/>
      <c r="V55" s="175"/>
      <c r="W55" s="175"/>
      <c r="X55" s="176"/>
      <c r="Y55" s="176"/>
      <c r="Z55" s="142"/>
      <c r="AA55" s="44"/>
      <c r="AB55" s="8"/>
      <c r="AC55" s="13"/>
      <c r="AD55" s="2"/>
    </row>
    <row r="56" spans="1:30" s="50" customFormat="1" ht="15.75" thickBot="1" x14ac:dyDescent="0.3">
      <c r="A56" s="81"/>
      <c r="B56" s="82"/>
      <c r="C56" s="146"/>
      <c r="D56" s="82"/>
      <c r="E56" s="82"/>
      <c r="F56" s="82"/>
      <c r="G56" s="82"/>
      <c r="H56" s="82"/>
      <c r="I56" s="82"/>
      <c r="J56" s="82"/>
      <c r="K56" s="82"/>
      <c r="L56" s="82"/>
      <c r="M56" s="140"/>
      <c r="N56" s="140"/>
      <c r="O56" s="83"/>
      <c r="P56" s="8"/>
      <c r="Q56" s="8"/>
      <c r="R56" s="45"/>
      <c r="S56" s="46"/>
      <c r="T56" s="46"/>
      <c r="U56" s="46"/>
      <c r="V56" s="46"/>
      <c r="W56" s="46"/>
      <c r="X56" s="46"/>
      <c r="Y56" s="46"/>
      <c r="Z56" s="46"/>
      <c r="AA56" s="47"/>
      <c r="AB56" s="8"/>
      <c r="AC56" s="13"/>
      <c r="AD56" s="2"/>
    </row>
    <row r="57" spans="1:30" x14ac:dyDescent="0.25">
      <c r="A57" s="81"/>
      <c r="B57" s="82"/>
      <c r="C57" s="146"/>
      <c r="D57" s="82"/>
      <c r="E57" s="82"/>
      <c r="F57" s="82"/>
      <c r="G57" s="82"/>
      <c r="H57" s="82"/>
      <c r="I57" s="82"/>
      <c r="J57" s="82"/>
      <c r="K57" s="82"/>
      <c r="L57" s="82"/>
      <c r="M57" s="148"/>
      <c r="N57" s="148"/>
      <c r="O57" s="83"/>
      <c r="P57" s="8"/>
      <c r="Q57" s="8"/>
      <c r="R57" s="8"/>
      <c r="S57" s="8"/>
      <c r="T57" s="8"/>
      <c r="U57" s="8"/>
      <c r="V57" s="8"/>
      <c r="W57" s="8"/>
      <c r="X57" s="8"/>
      <c r="Y57" s="8"/>
      <c r="Z57" s="82"/>
      <c r="AA57" s="8"/>
      <c r="AB57" s="8"/>
      <c r="AC57" s="13"/>
      <c r="AD57" s="2"/>
    </row>
    <row r="58" spans="1:30" ht="12.75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</row>
    <row r="59" spans="1:30" x14ac:dyDescent="0.25"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1"/>
      <c r="AD59" s="50"/>
    </row>
  </sheetData>
  <sortState ref="P14:AA32">
    <sortCondition ref="P14"/>
  </sortState>
  <mergeCells count="83">
    <mergeCell ref="C15:H15"/>
    <mergeCell ref="I15:N15"/>
    <mergeCell ref="AA15:AB15"/>
    <mergeCell ref="Q1:AC1"/>
    <mergeCell ref="M12:N12"/>
    <mergeCell ref="AA12:AB12"/>
    <mergeCell ref="M13:N13"/>
    <mergeCell ref="M7:N7"/>
    <mergeCell ref="AA7:AB7"/>
    <mergeCell ref="M8:N8"/>
    <mergeCell ref="C9:N9"/>
    <mergeCell ref="P9:T9"/>
    <mergeCell ref="U9:Y9"/>
    <mergeCell ref="A3:D3"/>
    <mergeCell ref="E3:J3"/>
    <mergeCell ref="M10:N10"/>
    <mergeCell ref="AA21:AB21"/>
    <mergeCell ref="AA28:AB28"/>
    <mergeCell ref="AA25:AB25"/>
    <mergeCell ref="K3:M3"/>
    <mergeCell ref="N3:S3"/>
    <mergeCell ref="T3:W3"/>
    <mergeCell ref="X3:AB3"/>
    <mergeCell ref="AA10:AB10"/>
    <mergeCell ref="M11:N11"/>
    <mergeCell ref="AA11:AB11"/>
    <mergeCell ref="AA26:AB26"/>
    <mergeCell ref="C31:G31"/>
    <mergeCell ref="H31:M31"/>
    <mergeCell ref="AA30:AB30"/>
    <mergeCell ref="AA16:AB16"/>
    <mergeCell ref="P14:T14"/>
    <mergeCell ref="U14:Y14"/>
    <mergeCell ref="C28:G28"/>
    <mergeCell ref="H28:M28"/>
    <mergeCell ref="AA27:AB27"/>
    <mergeCell ref="AA17:AB17"/>
    <mergeCell ref="AA18:AB18"/>
    <mergeCell ref="AA22:AB22"/>
    <mergeCell ref="AA23:AB23"/>
    <mergeCell ref="AA24:AB24"/>
    <mergeCell ref="AA19:AB19"/>
    <mergeCell ref="AA20:AB20"/>
    <mergeCell ref="AA29:AB29"/>
    <mergeCell ref="AA38:AB38"/>
    <mergeCell ref="M42:N42"/>
    <mergeCell ref="AA39:AB39"/>
    <mergeCell ref="M38:N38"/>
    <mergeCell ref="M40:N40"/>
    <mergeCell ref="M32:N32"/>
    <mergeCell ref="AA31:AB31"/>
    <mergeCell ref="AA36:AB36"/>
    <mergeCell ref="AA37:AB37"/>
    <mergeCell ref="P34:AB34"/>
    <mergeCell ref="M34:N34"/>
    <mergeCell ref="AA35:AB35"/>
    <mergeCell ref="AA40:AB40"/>
    <mergeCell ref="M41:N41"/>
    <mergeCell ref="X50:Y50"/>
    <mergeCell ref="M46:N46"/>
    <mergeCell ref="M33:N33"/>
    <mergeCell ref="AA32:AB32"/>
    <mergeCell ref="M45:N45"/>
    <mergeCell ref="Q46:X46"/>
    <mergeCell ref="AA46:AB46"/>
    <mergeCell ref="S48:W48"/>
    <mergeCell ref="X48:Y48"/>
    <mergeCell ref="M43:N43"/>
    <mergeCell ref="M44:N44"/>
    <mergeCell ref="X49:Y49"/>
    <mergeCell ref="M36:N36"/>
    <mergeCell ref="AA43:AB43"/>
    <mergeCell ref="M47:N47"/>
    <mergeCell ref="AA44:AB44"/>
    <mergeCell ref="X51:Y51"/>
    <mergeCell ref="S55:W55"/>
    <mergeCell ref="X55:Y55"/>
    <mergeCell ref="A58:AD58"/>
    <mergeCell ref="X52:Y52"/>
    <mergeCell ref="S53:W53"/>
    <mergeCell ref="X53:Y53"/>
    <mergeCell ref="S54:W54"/>
    <mergeCell ref="X54:Y54"/>
  </mergeCells>
  <printOptions horizontalCentered="1" verticalCentered="1"/>
  <pageMargins left="0.25" right="0.25" top="0.15" bottom="0.15" header="0.15" footer="0.15"/>
  <pageSetup scale="88" fitToHeight="0" orientation="portrait" r:id="rId1"/>
  <headerFooter>
    <oddHeader>&amp;L&amp;G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D69"/>
  <sheetViews>
    <sheetView topLeftCell="A25" zoomScale="125" zoomScaleNormal="125" zoomScaleSheetLayoutView="80" zoomScalePageLayoutView="125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3" width="4.7109375" customWidth="1"/>
    <col min="4" max="7" width="3.42578125" customWidth="1"/>
    <col min="8" max="8" width="5" customWidth="1"/>
    <col min="9" max="9" width="4.7109375" customWidth="1"/>
    <col min="10" max="10" width="8.7109375" customWidth="1"/>
    <col min="11" max="11" width="7.42578125" customWidth="1"/>
    <col min="12" max="12" width="3.42578125" customWidth="1"/>
    <col min="13" max="13" width="7" customWidth="1"/>
    <col min="14" max="14" width="2.85546875" style="48" customWidth="1"/>
    <col min="15" max="15" width="4.7109375" customWidth="1"/>
    <col min="16" max="22" width="3.42578125" customWidth="1"/>
    <col min="23" max="23" width="12.42578125" customWidth="1"/>
    <col min="24" max="24" width="7.42578125" customWidth="1"/>
    <col min="25" max="26" width="3.42578125" customWidth="1"/>
    <col min="27" max="27" width="2.85546875" style="49" customWidth="1"/>
    <col min="28" max="28" width="2.85546875" customWidth="1"/>
  </cols>
  <sheetData>
    <row r="1" spans="1:32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82" t="s">
        <v>126</v>
      </c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63"/>
    </row>
    <row r="2" spans="1:32" ht="6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32" x14ac:dyDescent="0.25">
      <c r="A3" s="170" t="s">
        <v>1</v>
      </c>
      <c r="B3" s="170"/>
      <c r="C3" s="170"/>
      <c r="D3" s="170"/>
      <c r="E3" s="167"/>
      <c r="F3" s="167"/>
      <c r="G3" s="167"/>
      <c r="H3" s="167"/>
      <c r="I3" s="167"/>
      <c r="J3" s="167"/>
      <c r="K3" s="170" t="s">
        <v>2</v>
      </c>
      <c r="L3" s="170"/>
      <c r="M3" s="167"/>
      <c r="N3" s="167"/>
      <c r="O3" s="167"/>
      <c r="P3" s="167"/>
      <c r="Q3" s="167"/>
      <c r="R3" s="167"/>
      <c r="S3" s="170" t="s">
        <v>3</v>
      </c>
      <c r="T3" s="170"/>
      <c r="U3" s="170"/>
      <c r="V3" s="170"/>
      <c r="W3" s="167"/>
      <c r="X3" s="167"/>
      <c r="Y3" s="167"/>
      <c r="Z3" s="167"/>
      <c r="AA3" s="3"/>
      <c r="AB3" s="81"/>
    </row>
    <row r="4" spans="1:32" ht="7.5" customHeight="1" x14ac:dyDescent="0.25">
      <c r="A4" s="81"/>
      <c r="B4" s="81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5"/>
      <c r="O4" s="5"/>
      <c r="P4" s="5"/>
      <c r="Q4" s="5"/>
      <c r="R4" s="5"/>
      <c r="S4" s="7"/>
      <c r="T4" s="6"/>
      <c r="U4" s="6"/>
      <c r="V4" s="6"/>
      <c r="W4" s="5"/>
      <c r="X4" s="5"/>
      <c r="Y4" s="5"/>
      <c r="Z4" s="5"/>
      <c r="AA4" s="3"/>
      <c r="AB4" s="81"/>
    </row>
    <row r="5" spans="1:32" ht="7.5" customHeight="1" x14ac:dyDescent="0.25">
      <c r="A5" s="81"/>
      <c r="B5" s="82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83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84"/>
      <c r="AB5" s="81"/>
    </row>
    <row r="6" spans="1:32" ht="15" customHeight="1" x14ac:dyDescent="0.25">
      <c r="A6" s="81"/>
      <c r="B6" s="85"/>
      <c r="C6" s="9"/>
      <c r="D6" s="9"/>
      <c r="E6" s="9"/>
      <c r="F6" s="9"/>
      <c r="G6" s="9"/>
      <c r="H6" s="9"/>
      <c r="I6" s="9"/>
      <c r="J6" s="9"/>
      <c r="K6" s="15" t="str">
        <f>IF((SUM($K$39:$K$58))&gt;0,"YOUR ORDER","")</f>
        <v/>
      </c>
      <c r="L6" s="168" t="s">
        <v>6</v>
      </c>
      <c r="M6" s="168"/>
      <c r="N6" s="83"/>
      <c r="O6" s="9"/>
      <c r="P6" s="9"/>
      <c r="Q6" s="9"/>
      <c r="R6" s="9"/>
      <c r="S6" s="9"/>
      <c r="T6" s="9"/>
      <c r="U6" s="9"/>
      <c r="V6" s="9"/>
      <c r="W6" s="9"/>
      <c r="X6" s="15" t="str">
        <f>IF((SUM($K$39:$K$58))&gt;0,"YOUR ORDER","")</f>
        <v/>
      </c>
      <c r="Y6" s="168" t="s">
        <v>6</v>
      </c>
      <c r="Z6" s="168"/>
      <c r="AA6" s="84"/>
      <c r="AB6" s="81"/>
    </row>
    <row r="7" spans="1:32" ht="6" customHeight="1" x14ac:dyDescent="0.25">
      <c r="A7" s="81"/>
      <c r="B7" s="82"/>
      <c r="C7" s="9"/>
      <c r="D7" s="9"/>
      <c r="E7" s="9"/>
      <c r="F7" s="9"/>
      <c r="G7" s="9"/>
      <c r="H7" s="9"/>
      <c r="I7" s="9"/>
      <c r="J7" s="9"/>
      <c r="K7" s="108"/>
      <c r="L7" s="169"/>
      <c r="M7" s="169"/>
      <c r="N7" s="83"/>
      <c r="O7" s="9"/>
      <c r="P7" s="9"/>
      <c r="Q7" s="9"/>
      <c r="R7" s="9"/>
      <c r="S7" s="9"/>
      <c r="T7" s="9"/>
      <c r="U7" s="9"/>
      <c r="V7" s="9"/>
      <c r="W7" s="9"/>
      <c r="X7" s="82"/>
      <c r="Y7" s="82"/>
      <c r="Z7" s="82"/>
      <c r="AA7" s="84"/>
      <c r="AB7" s="81"/>
    </row>
    <row r="8" spans="1:32" ht="15" customHeight="1" x14ac:dyDescent="0.25">
      <c r="A8" s="81"/>
      <c r="B8" s="82"/>
      <c r="C8" s="166" t="s">
        <v>7</v>
      </c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83"/>
      <c r="O8" s="166" t="s">
        <v>8</v>
      </c>
      <c r="P8" s="166"/>
      <c r="Q8" s="166"/>
      <c r="R8" s="166"/>
      <c r="S8" s="166"/>
      <c r="T8" s="166"/>
      <c r="U8" s="166"/>
      <c r="V8" s="166"/>
      <c r="W8" s="166"/>
      <c r="X8" s="166"/>
      <c r="Y8" s="104"/>
      <c r="Z8" s="104"/>
      <c r="AA8" s="84"/>
      <c r="AB8" s="81"/>
    </row>
    <row r="9" spans="1:32" ht="15" customHeight="1" x14ac:dyDescent="0.25">
      <c r="A9" s="81"/>
      <c r="B9" s="82"/>
      <c r="C9" s="113"/>
      <c r="D9" s="122" t="s">
        <v>9</v>
      </c>
      <c r="E9" s="71"/>
      <c r="F9" s="71"/>
      <c r="G9" s="71"/>
      <c r="H9" s="71"/>
      <c r="I9" s="71"/>
      <c r="J9" s="71"/>
      <c r="K9" s="86"/>
      <c r="L9" s="159"/>
      <c r="M9" s="159"/>
      <c r="N9" s="83"/>
      <c r="O9" s="113"/>
      <c r="P9" s="114" t="s">
        <v>78</v>
      </c>
      <c r="Q9" s="110"/>
      <c r="R9" s="110"/>
      <c r="S9" s="110"/>
      <c r="T9" s="110"/>
      <c r="U9" s="110"/>
      <c r="V9" s="110"/>
      <c r="W9" s="110"/>
      <c r="X9" s="86" t="str">
        <f t="shared" ref="X9:X16" si="0">IF(ISTEXT(O9),Y9," ")</f>
        <v xml:space="preserve"> </v>
      </c>
      <c r="Y9" s="159">
        <v>14155</v>
      </c>
      <c r="Z9" s="159"/>
      <c r="AA9" s="84"/>
      <c r="AB9" s="81"/>
      <c r="AE9" s="52"/>
      <c r="AF9" s="23"/>
    </row>
    <row r="10" spans="1:32" ht="15" customHeight="1" x14ac:dyDescent="0.25">
      <c r="A10" s="81"/>
      <c r="B10" s="82"/>
      <c r="C10" s="113"/>
      <c r="D10" s="122" t="s">
        <v>50</v>
      </c>
      <c r="E10" s="71"/>
      <c r="F10" s="71"/>
      <c r="G10" s="71"/>
      <c r="H10" s="71"/>
      <c r="I10" s="71"/>
      <c r="J10" s="71"/>
      <c r="K10" s="86" t="str">
        <f>IF(ISTEXT(C10),L10," ")</f>
        <v xml:space="preserve"> </v>
      </c>
      <c r="L10" s="159">
        <v>1025</v>
      </c>
      <c r="M10" s="159"/>
      <c r="N10" s="83"/>
      <c r="O10" s="113"/>
      <c r="P10" s="114" t="s">
        <v>79</v>
      </c>
      <c r="Q10" s="110"/>
      <c r="R10" s="110"/>
      <c r="S10" s="110"/>
      <c r="T10" s="110"/>
      <c r="U10" s="110"/>
      <c r="V10" s="110"/>
      <c r="W10" s="110"/>
      <c r="X10" s="86" t="str">
        <f t="shared" si="0"/>
        <v xml:space="preserve"> </v>
      </c>
      <c r="Y10" s="159">
        <v>3725</v>
      </c>
      <c r="Z10" s="159"/>
      <c r="AA10" s="84"/>
      <c r="AB10" s="81"/>
      <c r="AD10" s="25"/>
      <c r="AE10" s="52"/>
      <c r="AF10" s="23"/>
    </row>
    <row r="11" spans="1:32" ht="15" customHeight="1" x14ac:dyDescent="0.25">
      <c r="A11" s="81"/>
      <c r="B11" s="82"/>
      <c r="C11" s="118"/>
      <c r="D11" s="122" t="s">
        <v>13</v>
      </c>
      <c r="E11" s="71"/>
      <c r="F11" s="71"/>
      <c r="G11" s="71"/>
      <c r="H11" s="71"/>
      <c r="I11" s="71"/>
      <c r="J11" s="71"/>
      <c r="K11" s="86" t="str">
        <f>IF(ISTEXT(C11),L11," ")</f>
        <v xml:space="preserve"> </v>
      </c>
      <c r="L11" s="159">
        <v>1025</v>
      </c>
      <c r="M11" s="159"/>
      <c r="N11" s="83"/>
      <c r="O11" s="113"/>
      <c r="P11" s="114" t="s">
        <v>82</v>
      </c>
      <c r="Q11" s="110"/>
      <c r="R11" s="110"/>
      <c r="S11" s="110"/>
      <c r="T11" s="110"/>
      <c r="U11" s="110"/>
      <c r="V11" s="110"/>
      <c r="W11" s="110"/>
      <c r="X11" s="86" t="str">
        <f t="shared" si="0"/>
        <v xml:space="preserve"> </v>
      </c>
      <c r="Y11" s="159">
        <v>2920</v>
      </c>
      <c r="Z11" s="159"/>
      <c r="AA11" s="84"/>
      <c r="AB11" s="81"/>
      <c r="AF11" s="23"/>
    </row>
    <row r="12" spans="1:32" ht="15" customHeight="1" x14ac:dyDescent="0.25">
      <c r="A12" s="81"/>
      <c r="B12" s="82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83"/>
      <c r="O12" s="113"/>
      <c r="P12" s="114" t="s">
        <v>75</v>
      </c>
      <c r="Q12" s="110"/>
      <c r="R12" s="110"/>
      <c r="S12" s="110"/>
      <c r="T12" s="110"/>
      <c r="U12" s="110"/>
      <c r="V12" s="110"/>
      <c r="W12" s="110"/>
      <c r="X12" s="86" t="str">
        <f t="shared" si="0"/>
        <v xml:space="preserve"> </v>
      </c>
      <c r="Y12" s="159">
        <v>250</v>
      </c>
      <c r="Z12" s="159"/>
      <c r="AA12" s="84"/>
      <c r="AB12" s="81"/>
      <c r="AD12" s="27"/>
      <c r="AE12" s="52"/>
      <c r="AF12" s="23"/>
    </row>
    <row r="13" spans="1:32" ht="15" customHeight="1" x14ac:dyDescent="0.25">
      <c r="A13" s="81"/>
      <c r="B13" s="82"/>
      <c r="C13" s="166" t="s">
        <v>15</v>
      </c>
      <c r="D13" s="166"/>
      <c r="E13" s="166"/>
      <c r="F13" s="166"/>
      <c r="G13" s="166"/>
      <c r="H13" s="166"/>
      <c r="I13" s="166" t="s">
        <v>16</v>
      </c>
      <c r="J13" s="166"/>
      <c r="K13" s="166"/>
      <c r="L13" s="166"/>
      <c r="M13" s="166"/>
      <c r="N13" s="83"/>
      <c r="O13" s="113"/>
      <c r="P13" s="114" t="s">
        <v>80</v>
      </c>
      <c r="Q13" s="110"/>
      <c r="R13" s="110"/>
      <c r="S13" s="110"/>
      <c r="T13" s="110"/>
      <c r="U13" s="110"/>
      <c r="V13" s="110"/>
      <c r="W13" s="110"/>
      <c r="X13" s="86" t="str">
        <f t="shared" si="0"/>
        <v xml:space="preserve"> </v>
      </c>
      <c r="Y13" s="159">
        <v>340</v>
      </c>
      <c r="Z13" s="159"/>
      <c r="AA13" s="84"/>
      <c r="AB13" s="81"/>
      <c r="AD13" s="27"/>
      <c r="AE13" s="52"/>
      <c r="AF13" s="23"/>
    </row>
    <row r="14" spans="1:32" ht="15" customHeight="1" x14ac:dyDescent="0.25">
      <c r="A14" s="81"/>
      <c r="B14" s="82"/>
      <c r="C14" s="113"/>
      <c r="D14" s="122" t="s">
        <v>18</v>
      </c>
      <c r="E14" s="125"/>
      <c r="F14" s="125"/>
      <c r="G14" s="125"/>
      <c r="H14" s="125"/>
      <c r="I14" s="113"/>
      <c r="J14" s="110" t="s">
        <v>19</v>
      </c>
      <c r="K14" s="115"/>
      <c r="L14" s="115"/>
      <c r="M14" s="115"/>
      <c r="N14" s="115"/>
      <c r="O14" s="113"/>
      <c r="P14" s="114" t="s">
        <v>81</v>
      </c>
      <c r="Q14" s="110"/>
      <c r="R14" s="110"/>
      <c r="S14" s="110"/>
      <c r="T14" s="110"/>
      <c r="U14" s="110"/>
      <c r="V14" s="110"/>
      <c r="W14" s="110"/>
      <c r="X14" s="86" t="str">
        <f t="shared" si="0"/>
        <v xml:space="preserve"> </v>
      </c>
      <c r="Y14" s="159">
        <v>400</v>
      </c>
      <c r="Z14" s="159"/>
      <c r="AA14" s="84"/>
      <c r="AB14" s="81"/>
      <c r="AD14" s="27"/>
      <c r="AE14" s="52"/>
      <c r="AF14" s="23"/>
    </row>
    <row r="15" spans="1:32" ht="15" customHeight="1" x14ac:dyDescent="0.25">
      <c r="A15" s="81"/>
      <c r="B15" s="82"/>
      <c r="C15" s="113"/>
      <c r="D15" s="125" t="s">
        <v>21</v>
      </c>
      <c r="E15" s="125"/>
      <c r="F15" s="125"/>
      <c r="G15" s="125"/>
      <c r="H15" s="125"/>
      <c r="I15" s="113"/>
      <c r="J15" s="125" t="s">
        <v>21</v>
      </c>
      <c r="K15" s="125"/>
      <c r="L15" s="125"/>
      <c r="M15" s="125"/>
      <c r="N15" s="83"/>
      <c r="O15" s="113"/>
      <c r="P15" s="114" t="s">
        <v>83</v>
      </c>
      <c r="Q15" s="110"/>
      <c r="R15" s="110"/>
      <c r="S15" s="110"/>
      <c r="T15" s="110"/>
      <c r="U15" s="110"/>
      <c r="V15" s="110"/>
      <c r="W15" s="110"/>
      <c r="X15" s="86" t="str">
        <f t="shared" si="0"/>
        <v xml:space="preserve"> </v>
      </c>
      <c r="Y15" s="159">
        <v>980</v>
      </c>
      <c r="Z15" s="159"/>
      <c r="AA15" s="84"/>
      <c r="AB15" s="81"/>
      <c r="AD15" s="27"/>
      <c r="AE15" s="52"/>
      <c r="AF15" s="23"/>
    </row>
    <row r="16" spans="1:32" ht="15" customHeight="1" x14ac:dyDescent="0.25">
      <c r="A16" s="81"/>
      <c r="B16" s="82"/>
      <c r="C16" s="118"/>
      <c r="D16" s="109" t="s">
        <v>23</v>
      </c>
      <c r="E16" s="109"/>
      <c r="F16" s="109"/>
      <c r="G16" s="109"/>
      <c r="H16" s="109"/>
      <c r="I16" s="118"/>
      <c r="J16" s="109" t="s">
        <v>23</v>
      </c>
      <c r="K16" s="109"/>
      <c r="L16" s="109"/>
      <c r="M16" s="109"/>
      <c r="N16" s="83"/>
      <c r="O16" s="89"/>
      <c r="P16" s="184"/>
      <c r="Q16" s="185"/>
      <c r="R16" s="185"/>
      <c r="S16" s="185"/>
      <c r="T16" s="185"/>
      <c r="U16" s="185"/>
      <c r="V16" s="185"/>
      <c r="W16" s="185"/>
      <c r="X16" s="86" t="str">
        <f t="shared" si="0"/>
        <v xml:space="preserve"> </v>
      </c>
      <c r="Y16" s="159"/>
      <c r="Z16" s="159"/>
      <c r="AA16" s="84"/>
      <c r="AB16" s="81"/>
    </row>
    <row r="17" spans="1:32" ht="15" customHeight="1" x14ac:dyDescent="0.25">
      <c r="A17" s="81"/>
      <c r="B17" s="82"/>
      <c r="C17" s="118"/>
      <c r="D17" s="109" t="s">
        <v>25</v>
      </c>
      <c r="E17" s="109"/>
      <c r="F17" s="109"/>
      <c r="G17" s="109"/>
      <c r="H17" s="109"/>
      <c r="I17" s="118"/>
      <c r="J17" s="109" t="s">
        <v>25</v>
      </c>
      <c r="K17" s="109"/>
      <c r="L17" s="109"/>
      <c r="M17" s="109"/>
      <c r="N17" s="83"/>
      <c r="O17" s="104" t="s">
        <v>70</v>
      </c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84"/>
      <c r="AB17" s="81"/>
    </row>
    <row r="18" spans="1:32" ht="15" customHeight="1" x14ac:dyDescent="0.25">
      <c r="A18" s="81"/>
      <c r="B18" s="82"/>
      <c r="C18" s="118"/>
      <c r="D18" s="109" t="s">
        <v>27</v>
      </c>
      <c r="E18" s="109"/>
      <c r="F18" s="109"/>
      <c r="G18" s="109"/>
      <c r="H18" s="109"/>
      <c r="I18" s="118"/>
      <c r="J18" s="109" t="s">
        <v>27</v>
      </c>
      <c r="K18" s="109"/>
      <c r="L18" s="109"/>
      <c r="M18" s="109"/>
      <c r="N18" s="83"/>
      <c r="O18" s="113"/>
      <c r="P18" s="114" t="s">
        <v>94</v>
      </c>
      <c r="Q18" s="110"/>
      <c r="R18" s="110"/>
      <c r="S18" s="110"/>
      <c r="T18" s="110"/>
      <c r="U18" s="110"/>
      <c r="V18" s="110"/>
      <c r="W18" s="110"/>
      <c r="X18" s="86" t="str">
        <f>IF(ISTEXT(O18),Y18," ")</f>
        <v xml:space="preserve"> </v>
      </c>
      <c r="Y18" s="159">
        <v>975</v>
      </c>
      <c r="Z18" s="159"/>
      <c r="AA18" s="84"/>
      <c r="AB18" s="81"/>
    </row>
    <row r="19" spans="1:32" ht="15" customHeight="1" x14ac:dyDescent="0.25">
      <c r="A19" s="81"/>
      <c r="B19" s="82"/>
      <c r="C19" s="118"/>
      <c r="D19" s="109" t="s">
        <v>29</v>
      </c>
      <c r="E19" s="109"/>
      <c r="F19" s="109"/>
      <c r="G19" s="109"/>
      <c r="H19" s="109"/>
      <c r="I19" s="118"/>
      <c r="J19" s="109" t="s">
        <v>29</v>
      </c>
      <c r="K19" s="109"/>
      <c r="L19" s="109"/>
      <c r="M19" s="109"/>
      <c r="N19" s="83"/>
      <c r="O19" s="113"/>
      <c r="P19" s="114" t="s">
        <v>93</v>
      </c>
      <c r="Q19" s="110"/>
      <c r="R19" s="110"/>
      <c r="S19" s="110"/>
      <c r="T19" s="110"/>
      <c r="U19" s="110"/>
      <c r="V19" s="110"/>
      <c r="W19" s="110"/>
      <c r="X19" s="86" t="str">
        <f>IF(ISTEXT(O19),Y19," ")</f>
        <v xml:space="preserve"> </v>
      </c>
      <c r="Y19" s="159">
        <v>225</v>
      </c>
      <c r="Z19" s="159"/>
      <c r="AA19" s="84"/>
      <c r="AB19" s="81"/>
    </row>
    <row r="20" spans="1:32" ht="15" customHeight="1" x14ac:dyDescent="0.25">
      <c r="A20" s="81"/>
      <c r="B20" s="82"/>
      <c r="C20" s="118"/>
      <c r="D20" s="109" t="s">
        <v>31</v>
      </c>
      <c r="E20" s="109"/>
      <c r="F20" s="109"/>
      <c r="G20" s="109"/>
      <c r="H20" s="109"/>
      <c r="I20" s="118"/>
      <c r="J20" s="109" t="s">
        <v>31</v>
      </c>
      <c r="K20" s="109"/>
      <c r="L20" s="109"/>
      <c r="M20" s="109"/>
      <c r="N20" s="83"/>
      <c r="O20" s="113"/>
      <c r="P20" s="114" t="s">
        <v>124</v>
      </c>
      <c r="Q20" s="110"/>
      <c r="R20" s="110"/>
      <c r="S20" s="110"/>
      <c r="T20" s="110"/>
      <c r="U20" s="110"/>
      <c r="V20" s="110"/>
      <c r="W20" s="110"/>
      <c r="X20" s="86" t="str">
        <f>IF(ISTEXT(O20),Y20," ")</f>
        <v xml:space="preserve"> </v>
      </c>
      <c r="Y20" s="159">
        <v>745</v>
      </c>
      <c r="Z20" s="159"/>
      <c r="AA20" s="84"/>
      <c r="AB20" s="81"/>
    </row>
    <row r="21" spans="1:32" ht="15" customHeight="1" x14ac:dyDescent="0.25">
      <c r="A21" s="81"/>
      <c r="B21" s="82"/>
      <c r="C21" s="89"/>
      <c r="D21" s="109"/>
      <c r="E21" s="109"/>
      <c r="F21" s="109"/>
      <c r="G21" s="109"/>
      <c r="H21" s="109"/>
      <c r="I21" s="113"/>
      <c r="J21" s="109" t="s">
        <v>33</v>
      </c>
      <c r="K21" s="109"/>
      <c r="L21" s="109"/>
      <c r="M21" s="109"/>
      <c r="N21" s="83"/>
      <c r="O21" s="89"/>
      <c r="P21" s="94"/>
      <c r="Q21" s="101"/>
      <c r="R21" s="101"/>
      <c r="S21" s="101"/>
      <c r="T21" s="101"/>
      <c r="U21" s="101"/>
      <c r="V21" s="101"/>
      <c r="W21" s="101"/>
      <c r="X21" s="86"/>
      <c r="Y21" s="177"/>
      <c r="Z21" s="177"/>
      <c r="AA21" s="84"/>
      <c r="AB21" s="81"/>
    </row>
    <row r="22" spans="1:32" ht="15" customHeight="1" x14ac:dyDescent="0.25">
      <c r="A22" s="81"/>
      <c r="B22" s="82"/>
      <c r="C22" s="89"/>
      <c r="D22" s="109"/>
      <c r="E22" s="109"/>
      <c r="F22" s="109"/>
      <c r="G22" s="109"/>
      <c r="H22" s="109"/>
      <c r="I22" s="89"/>
      <c r="J22" s="109"/>
      <c r="K22" s="109"/>
      <c r="L22" s="109"/>
      <c r="M22" s="109"/>
      <c r="N22" s="83"/>
      <c r="O22" s="104" t="s">
        <v>14</v>
      </c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84"/>
      <c r="AB22" s="81"/>
    </row>
    <row r="23" spans="1:32" ht="15" customHeight="1" x14ac:dyDescent="0.25">
      <c r="A23" s="81"/>
      <c r="B23" s="82"/>
      <c r="C23" s="166" t="s">
        <v>85</v>
      </c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83"/>
      <c r="O23" s="113"/>
      <c r="P23" s="114" t="s">
        <v>97</v>
      </c>
      <c r="Q23" s="110"/>
      <c r="R23" s="110"/>
      <c r="S23" s="110"/>
      <c r="T23" s="110"/>
      <c r="U23" s="110"/>
      <c r="V23" s="110"/>
      <c r="W23" s="110"/>
      <c r="X23" s="86" t="str">
        <f t="shared" ref="X23:X37" si="1">IF(ISTEXT(O23),Y23," ")</f>
        <v xml:space="preserve"> </v>
      </c>
      <c r="Y23" s="159">
        <v>105</v>
      </c>
      <c r="Z23" s="159"/>
      <c r="AA23" s="84"/>
      <c r="AB23" s="81"/>
    </row>
    <row r="24" spans="1:32" ht="15" customHeight="1" x14ac:dyDescent="0.25">
      <c r="A24" s="81"/>
      <c r="B24" s="82"/>
      <c r="C24" s="113"/>
      <c r="D24" s="102" t="s">
        <v>123</v>
      </c>
      <c r="E24" s="102"/>
      <c r="F24" s="102"/>
      <c r="G24" s="102"/>
      <c r="H24" s="102"/>
      <c r="I24" s="113"/>
      <c r="J24" s="122" t="s">
        <v>86</v>
      </c>
      <c r="K24" s="125"/>
      <c r="L24" s="125"/>
      <c r="M24" s="125"/>
      <c r="N24" s="83"/>
      <c r="O24" s="118"/>
      <c r="P24" s="114" t="s">
        <v>68</v>
      </c>
      <c r="Q24" s="110"/>
      <c r="R24" s="110"/>
      <c r="S24" s="110"/>
      <c r="T24" s="110"/>
      <c r="U24" s="110"/>
      <c r="V24" s="110"/>
      <c r="W24" s="110"/>
      <c r="X24" s="86" t="str">
        <f t="shared" si="1"/>
        <v xml:space="preserve"> </v>
      </c>
      <c r="Y24" s="159">
        <v>980</v>
      </c>
      <c r="Z24" s="159"/>
      <c r="AA24" s="84"/>
      <c r="AB24" s="81"/>
      <c r="AD24" s="27"/>
      <c r="AE24" s="52"/>
      <c r="AF24" s="23"/>
    </row>
    <row r="25" spans="1:32" ht="15" customHeight="1" x14ac:dyDescent="0.25">
      <c r="A25" s="81"/>
      <c r="B25" s="82"/>
      <c r="C25" s="89"/>
      <c r="D25" s="102"/>
      <c r="E25" s="102"/>
      <c r="F25" s="102"/>
      <c r="G25" s="102"/>
      <c r="H25" s="102"/>
      <c r="I25" s="9"/>
      <c r="J25" s="9"/>
      <c r="K25" s="9"/>
      <c r="L25" s="9"/>
      <c r="M25" s="9"/>
      <c r="N25" s="83"/>
      <c r="O25" s="118"/>
      <c r="P25" s="114" t="s">
        <v>101</v>
      </c>
      <c r="Q25" s="110"/>
      <c r="R25" s="110"/>
      <c r="S25" s="110"/>
      <c r="T25" s="110"/>
      <c r="U25" s="110"/>
      <c r="V25" s="110"/>
      <c r="W25" s="110"/>
      <c r="X25" s="86" t="str">
        <f t="shared" si="1"/>
        <v xml:space="preserve"> </v>
      </c>
      <c r="Y25" s="183">
        <v>2110</v>
      </c>
      <c r="Z25" s="183"/>
      <c r="AA25" s="84"/>
      <c r="AB25" s="81"/>
      <c r="AD25" s="30"/>
      <c r="AE25" s="52"/>
      <c r="AF25" s="23"/>
    </row>
    <row r="26" spans="1:32" ht="15" customHeight="1" x14ac:dyDescent="0.25">
      <c r="A26" s="81"/>
      <c r="B26" s="82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83"/>
      <c r="O26" s="118"/>
      <c r="P26" s="114" t="s">
        <v>90</v>
      </c>
      <c r="Q26" s="110"/>
      <c r="R26" s="110"/>
      <c r="S26" s="110"/>
      <c r="T26" s="110"/>
      <c r="U26" s="110"/>
      <c r="V26" s="110"/>
      <c r="W26" s="110"/>
      <c r="X26" s="86" t="str">
        <f t="shared" si="1"/>
        <v xml:space="preserve"> </v>
      </c>
      <c r="Y26" s="159">
        <v>1905</v>
      </c>
      <c r="Z26" s="159"/>
      <c r="AA26" s="84"/>
      <c r="AB26" s="81"/>
      <c r="AD26" s="27"/>
      <c r="AE26" s="52"/>
      <c r="AF26" s="23"/>
    </row>
    <row r="27" spans="1:32" ht="15" customHeight="1" x14ac:dyDescent="0.25">
      <c r="A27" s="81"/>
      <c r="B27" s="82"/>
      <c r="C27" s="104" t="s">
        <v>88</v>
      </c>
      <c r="D27" s="104"/>
      <c r="E27" s="104"/>
      <c r="F27" s="104"/>
      <c r="G27" s="104"/>
      <c r="H27" s="104"/>
      <c r="I27" s="104" t="s">
        <v>89</v>
      </c>
      <c r="J27" s="104"/>
      <c r="K27" s="104"/>
      <c r="L27" s="104"/>
      <c r="M27" s="104"/>
      <c r="N27" s="83"/>
      <c r="O27" s="118"/>
      <c r="P27" s="114" t="s">
        <v>87</v>
      </c>
      <c r="Q27" s="110"/>
      <c r="R27" s="110"/>
      <c r="S27" s="110"/>
      <c r="T27" s="110"/>
      <c r="U27" s="110"/>
      <c r="V27" s="110"/>
      <c r="W27" s="110"/>
      <c r="X27" s="86" t="str">
        <f t="shared" si="1"/>
        <v xml:space="preserve"> </v>
      </c>
      <c r="Y27" s="159">
        <v>895</v>
      </c>
      <c r="Z27" s="159"/>
      <c r="AA27" s="84"/>
      <c r="AB27" s="81"/>
      <c r="AD27" s="30"/>
      <c r="AE27" s="52"/>
    </row>
    <row r="28" spans="1:32" ht="15" customHeight="1" x14ac:dyDescent="0.25">
      <c r="A28" s="81"/>
      <c r="B28" s="82"/>
      <c r="C28" s="113"/>
      <c r="D28" s="105" t="s">
        <v>112</v>
      </c>
      <c r="E28" s="109"/>
      <c r="F28" s="109"/>
      <c r="G28" s="109"/>
      <c r="H28" s="109"/>
      <c r="I28" s="113"/>
      <c r="J28" s="105" t="s">
        <v>111</v>
      </c>
      <c r="K28" s="109"/>
      <c r="L28" s="109"/>
      <c r="M28" s="109"/>
      <c r="N28" s="83"/>
      <c r="O28" s="118"/>
      <c r="P28" s="114" t="s">
        <v>84</v>
      </c>
      <c r="Q28" s="110"/>
      <c r="R28" s="110"/>
      <c r="S28" s="110"/>
      <c r="T28" s="110"/>
      <c r="U28" s="110"/>
      <c r="V28" s="110"/>
      <c r="W28" s="110"/>
      <c r="X28" s="86" t="str">
        <f t="shared" si="1"/>
        <v xml:space="preserve"> </v>
      </c>
      <c r="Y28" s="159">
        <v>820</v>
      </c>
      <c r="Z28" s="159"/>
      <c r="AA28" s="84"/>
      <c r="AB28" s="81"/>
    </row>
    <row r="29" spans="1:32" ht="15" customHeight="1" x14ac:dyDescent="0.25">
      <c r="A29" s="81"/>
      <c r="B29" s="82"/>
      <c r="C29" s="113"/>
      <c r="D29" s="105" t="s">
        <v>113</v>
      </c>
      <c r="E29" s="109"/>
      <c r="F29" s="109"/>
      <c r="G29" s="109"/>
      <c r="H29" s="109"/>
      <c r="I29" s="113"/>
      <c r="J29" s="105" t="s">
        <v>110</v>
      </c>
      <c r="K29" s="109"/>
      <c r="L29" s="109"/>
      <c r="M29" s="109"/>
      <c r="N29" s="83"/>
      <c r="O29" s="118"/>
      <c r="P29" s="114" t="s">
        <v>32</v>
      </c>
      <c r="Q29" s="110"/>
      <c r="R29" s="110"/>
      <c r="S29" s="110"/>
      <c r="T29" s="110"/>
      <c r="U29" s="110"/>
      <c r="V29" s="110"/>
      <c r="W29" s="110"/>
      <c r="X29" s="86" t="str">
        <f t="shared" si="1"/>
        <v xml:space="preserve"> </v>
      </c>
      <c r="Y29" s="159">
        <v>830</v>
      </c>
      <c r="Z29" s="159"/>
      <c r="AA29" s="84"/>
      <c r="AB29" s="81"/>
    </row>
    <row r="30" spans="1:32" ht="15" customHeight="1" x14ac:dyDescent="0.25">
      <c r="A30" s="81"/>
      <c r="B30" s="82"/>
      <c r="C30" s="118"/>
      <c r="D30" s="105" t="s">
        <v>114</v>
      </c>
      <c r="E30" s="109"/>
      <c r="F30" s="109"/>
      <c r="G30" s="109"/>
      <c r="H30" s="109"/>
      <c r="I30" s="89"/>
      <c r="J30" s="105"/>
      <c r="K30" s="109"/>
      <c r="L30" s="109"/>
      <c r="M30" s="109"/>
      <c r="N30" s="83"/>
      <c r="O30" s="118"/>
      <c r="P30" s="114" t="s">
        <v>76</v>
      </c>
      <c r="Q30" s="110"/>
      <c r="R30" s="110"/>
      <c r="S30" s="110"/>
      <c r="T30" s="110"/>
      <c r="U30" s="110"/>
      <c r="V30" s="110"/>
      <c r="W30" s="110"/>
      <c r="X30" s="86" t="str">
        <f t="shared" si="1"/>
        <v xml:space="preserve"> </v>
      </c>
      <c r="Y30" s="159">
        <v>1315</v>
      </c>
      <c r="Z30" s="159"/>
      <c r="AA30" s="84"/>
      <c r="AB30" s="81"/>
    </row>
    <row r="31" spans="1:32" ht="15" customHeight="1" x14ac:dyDescent="0.25">
      <c r="A31" s="81"/>
      <c r="B31" s="82"/>
      <c r="C31" s="89"/>
      <c r="D31" s="105"/>
      <c r="E31" s="109"/>
      <c r="F31" s="109"/>
      <c r="G31" s="109"/>
      <c r="H31" s="109"/>
      <c r="I31" s="89"/>
      <c r="J31" s="105"/>
      <c r="K31" s="109"/>
      <c r="L31" s="109"/>
      <c r="M31" s="109"/>
      <c r="N31" s="83"/>
      <c r="O31" s="118"/>
      <c r="P31" s="114" t="s">
        <v>74</v>
      </c>
      <c r="Q31" s="110"/>
      <c r="R31" s="110"/>
      <c r="S31" s="110"/>
      <c r="T31" s="110"/>
      <c r="U31" s="110"/>
      <c r="V31" s="110"/>
      <c r="W31" s="110"/>
      <c r="X31" s="86" t="str">
        <f t="shared" si="1"/>
        <v xml:space="preserve"> </v>
      </c>
      <c r="Y31" s="159">
        <v>3305</v>
      </c>
      <c r="Z31" s="159"/>
      <c r="AA31" s="84"/>
      <c r="AB31" s="81"/>
    </row>
    <row r="32" spans="1:32" ht="15" customHeight="1" x14ac:dyDescent="0.25">
      <c r="A32" s="81"/>
      <c r="B32" s="82"/>
      <c r="C32" s="7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3"/>
      <c r="O32" s="118"/>
      <c r="P32" s="114" t="s">
        <v>57</v>
      </c>
      <c r="Q32" s="110"/>
      <c r="R32" s="110"/>
      <c r="S32" s="110"/>
      <c r="T32" s="110"/>
      <c r="U32" s="110"/>
      <c r="V32" s="110"/>
      <c r="W32" s="110"/>
      <c r="X32" s="86" t="str">
        <f t="shared" si="1"/>
        <v xml:space="preserve"> </v>
      </c>
      <c r="Y32" s="159">
        <v>480</v>
      </c>
      <c r="Z32" s="159"/>
      <c r="AA32" s="84"/>
      <c r="AB32" s="81"/>
    </row>
    <row r="33" spans="1:28" ht="15" customHeight="1" x14ac:dyDescent="0.25">
      <c r="A33" s="81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3"/>
      <c r="O33" s="118"/>
      <c r="P33" s="114" t="s">
        <v>118</v>
      </c>
      <c r="Q33" s="110"/>
      <c r="R33" s="110"/>
      <c r="S33" s="110"/>
      <c r="T33" s="110"/>
      <c r="U33" s="110"/>
      <c r="V33" s="110"/>
      <c r="W33" s="110"/>
      <c r="X33" s="86" t="str">
        <f t="shared" si="1"/>
        <v xml:space="preserve"> </v>
      </c>
      <c r="Y33" s="159">
        <v>885</v>
      </c>
      <c r="Z33" s="159"/>
      <c r="AA33" s="84"/>
      <c r="AB33" s="81"/>
    </row>
    <row r="34" spans="1:28" ht="15" customHeight="1" x14ac:dyDescent="0.25">
      <c r="A34" s="81"/>
      <c r="B34" s="82"/>
      <c r="C34" s="104" t="s">
        <v>91</v>
      </c>
      <c r="D34" s="104"/>
      <c r="E34" s="104"/>
      <c r="F34" s="104"/>
      <c r="G34" s="104"/>
      <c r="H34" s="104"/>
      <c r="I34" s="104" t="s">
        <v>92</v>
      </c>
      <c r="J34" s="104"/>
      <c r="K34" s="104"/>
      <c r="L34" s="104"/>
      <c r="M34" s="104"/>
      <c r="N34" s="83"/>
      <c r="O34" s="118"/>
      <c r="P34" s="114" t="s">
        <v>62</v>
      </c>
      <c r="Q34" s="110"/>
      <c r="R34" s="110"/>
      <c r="S34" s="110"/>
      <c r="T34" s="110"/>
      <c r="U34" s="110"/>
      <c r="V34" s="110"/>
      <c r="W34" s="110"/>
      <c r="X34" s="86" t="str">
        <f t="shared" si="1"/>
        <v xml:space="preserve"> </v>
      </c>
      <c r="Y34" s="159">
        <v>705</v>
      </c>
      <c r="Z34" s="159"/>
      <c r="AA34" s="84"/>
      <c r="AB34" s="81"/>
    </row>
    <row r="35" spans="1:28" ht="15" customHeight="1" x14ac:dyDescent="0.25">
      <c r="A35" s="81"/>
      <c r="B35" s="82"/>
      <c r="C35" s="113"/>
      <c r="D35" s="105" t="s">
        <v>115</v>
      </c>
      <c r="E35" s="109"/>
      <c r="F35" s="109"/>
      <c r="G35" s="109"/>
      <c r="H35" s="109"/>
      <c r="I35" s="113"/>
      <c r="J35" s="105" t="s">
        <v>117</v>
      </c>
      <c r="K35" s="109"/>
      <c r="L35" s="109"/>
      <c r="M35" s="109"/>
      <c r="N35" s="83"/>
      <c r="O35" s="118"/>
      <c r="P35" s="114" t="s">
        <v>60</v>
      </c>
      <c r="Q35" s="110"/>
      <c r="R35" s="110"/>
      <c r="S35" s="110"/>
      <c r="T35" s="110"/>
      <c r="U35" s="110"/>
      <c r="V35" s="110"/>
      <c r="W35" s="110"/>
      <c r="X35" s="86" t="str">
        <f t="shared" si="1"/>
        <v xml:space="preserve"> </v>
      </c>
      <c r="Y35" s="159">
        <v>7450</v>
      </c>
      <c r="Z35" s="159"/>
      <c r="AA35" s="84"/>
      <c r="AB35" s="81"/>
    </row>
    <row r="36" spans="1:28" ht="15" customHeight="1" x14ac:dyDescent="0.25">
      <c r="A36" s="81"/>
      <c r="B36" s="82"/>
      <c r="C36" s="113"/>
      <c r="D36" s="105" t="s">
        <v>116</v>
      </c>
      <c r="E36" s="109"/>
      <c r="F36" s="109"/>
      <c r="G36" s="109"/>
      <c r="H36" s="109"/>
      <c r="I36" s="113"/>
      <c r="J36" s="105" t="s">
        <v>120</v>
      </c>
      <c r="K36" s="109"/>
      <c r="L36" s="109"/>
      <c r="M36" s="109"/>
      <c r="N36" s="34"/>
      <c r="O36" s="118"/>
      <c r="P36" s="114" t="s">
        <v>59</v>
      </c>
      <c r="Q36" s="110"/>
      <c r="R36" s="110"/>
      <c r="S36" s="110"/>
      <c r="T36" s="110"/>
      <c r="U36" s="110"/>
      <c r="V36" s="110"/>
      <c r="W36" s="110"/>
      <c r="X36" s="86" t="str">
        <f t="shared" si="1"/>
        <v xml:space="preserve"> </v>
      </c>
      <c r="Y36" s="159">
        <v>7450</v>
      </c>
      <c r="Z36" s="159"/>
      <c r="AA36" s="84"/>
      <c r="AB36" s="81"/>
    </row>
    <row r="37" spans="1:28" ht="15" customHeight="1" x14ac:dyDescent="0.25">
      <c r="A37" s="81"/>
      <c r="B37" s="82"/>
      <c r="C37" s="89"/>
      <c r="D37" s="105"/>
      <c r="E37" s="109"/>
      <c r="F37" s="109"/>
      <c r="G37" s="109"/>
      <c r="H37" s="109"/>
      <c r="I37" s="89"/>
      <c r="J37" s="105"/>
      <c r="K37" s="109"/>
      <c r="L37" s="109"/>
      <c r="M37" s="109"/>
      <c r="N37" s="83"/>
      <c r="O37" s="118"/>
      <c r="P37" s="114" t="s">
        <v>61</v>
      </c>
      <c r="Q37" s="110"/>
      <c r="R37" s="110"/>
      <c r="S37" s="110"/>
      <c r="T37" s="110"/>
      <c r="U37" s="110"/>
      <c r="V37" s="110"/>
      <c r="W37" s="110"/>
      <c r="X37" s="86" t="str">
        <f t="shared" si="1"/>
        <v xml:space="preserve"> </v>
      </c>
      <c r="Y37" s="159">
        <v>1430</v>
      </c>
      <c r="Z37" s="159"/>
      <c r="AA37" s="84"/>
      <c r="AB37" s="81"/>
    </row>
    <row r="38" spans="1:28" x14ac:dyDescent="0.25">
      <c r="A38" s="81"/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3"/>
      <c r="O38" s="82"/>
      <c r="P38" s="82"/>
      <c r="Q38" s="82"/>
      <c r="R38" s="82"/>
      <c r="S38" s="82"/>
      <c r="T38" s="82"/>
      <c r="U38" s="82"/>
      <c r="V38" s="82"/>
      <c r="W38" s="82"/>
      <c r="X38" s="107"/>
      <c r="Y38" s="107"/>
      <c r="Z38" s="107"/>
      <c r="AA38" s="84"/>
      <c r="AB38" s="81"/>
    </row>
    <row r="39" spans="1:28" x14ac:dyDescent="0.25">
      <c r="A39" s="81"/>
      <c r="B39" s="82"/>
      <c r="C39" s="104" t="s">
        <v>39</v>
      </c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83"/>
      <c r="O39" s="104" t="s">
        <v>67</v>
      </c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84"/>
      <c r="AB39" s="81"/>
    </row>
    <row r="40" spans="1:28" x14ac:dyDescent="0.25">
      <c r="A40" s="81"/>
      <c r="B40" s="82"/>
      <c r="C40" s="113"/>
      <c r="D40" s="106"/>
      <c r="E40" s="109"/>
      <c r="F40" s="109"/>
      <c r="G40" s="109"/>
      <c r="H40" s="109"/>
      <c r="I40" s="109"/>
      <c r="J40" s="109"/>
      <c r="K40" s="86" t="str">
        <f>IF(ISTEXT(C40),L40," ")</f>
        <v xml:space="preserve"> </v>
      </c>
      <c r="L40" s="159">
        <v>0</v>
      </c>
      <c r="M40" s="159"/>
      <c r="N40" s="83"/>
      <c r="O40" s="113"/>
      <c r="P40" s="114" t="s">
        <v>40</v>
      </c>
      <c r="Q40" s="110"/>
      <c r="R40" s="110"/>
      <c r="S40" s="110"/>
      <c r="T40" s="110"/>
      <c r="U40" s="110"/>
      <c r="V40" s="110"/>
      <c r="W40" s="110"/>
      <c r="X40" s="86" t="str">
        <f>IF(ISTEXT(O40),Y40," ")</f>
        <v xml:space="preserve"> </v>
      </c>
      <c r="Y40" s="159">
        <v>1220</v>
      </c>
      <c r="Z40" s="159"/>
      <c r="AA40" s="84"/>
      <c r="AB40" s="81"/>
    </row>
    <row r="41" spans="1:28" x14ac:dyDescent="0.25">
      <c r="A41" s="81"/>
      <c r="B41" s="82"/>
      <c r="C41" s="89"/>
      <c r="D41" s="111"/>
      <c r="E41" s="111"/>
      <c r="F41" s="111"/>
      <c r="G41" s="111"/>
      <c r="H41" s="111"/>
      <c r="I41" s="111"/>
      <c r="J41" s="111"/>
      <c r="K41" s="111"/>
      <c r="L41" s="159"/>
      <c r="M41" s="159"/>
      <c r="N41" s="83"/>
      <c r="O41" s="113"/>
      <c r="P41" s="114" t="s">
        <v>95</v>
      </c>
      <c r="Q41" s="110"/>
      <c r="R41" s="110"/>
      <c r="S41" s="110"/>
      <c r="T41" s="110"/>
      <c r="U41" s="110"/>
      <c r="V41" s="110"/>
      <c r="W41" s="110"/>
      <c r="X41" s="86" t="str">
        <f>IF(ISTEXT(O41),Y41," ")</f>
        <v xml:space="preserve"> </v>
      </c>
      <c r="Y41" s="159">
        <v>1240</v>
      </c>
      <c r="Z41" s="159"/>
      <c r="AA41" s="84"/>
      <c r="AB41" s="81"/>
    </row>
    <row r="42" spans="1:28" x14ac:dyDescent="0.25">
      <c r="A42" s="81"/>
      <c r="B42" s="82"/>
      <c r="C42" s="113"/>
      <c r="D42" s="106"/>
      <c r="E42" s="109"/>
      <c r="F42" s="109"/>
      <c r="G42" s="109"/>
      <c r="H42" s="109"/>
      <c r="I42" s="109"/>
      <c r="J42" s="109"/>
      <c r="K42" s="86" t="str">
        <f>IF(ISTEXT(C42),L42," ")</f>
        <v xml:space="preserve"> </v>
      </c>
      <c r="L42" s="159">
        <v>0</v>
      </c>
      <c r="M42" s="159"/>
      <c r="N42" s="83"/>
      <c r="O42" s="113"/>
      <c r="P42" s="114" t="s">
        <v>77</v>
      </c>
      <c r="Q42" s="110"/>
      <c r="R42" s="110"/>
      <c r="S42" s="110"/>
      <c r="T42" s="110"/>
      <c r="U42" s="110"/>
      <c r="V42" s="110"/>
      <c r="W42" s="110"/>
      <c r="X42" s="86" t="str">
        <f>IF(ISTEXT(O42),Y42," ")</f>
        <v xml:space="preserve"> </v>
      </c>
      <c r="Y42" s="159">
        <v>365</v>
      </c>
      <c r="Z42" s="159"/>
      <c r="AA42" s="84"/>
      <c r="AB42" s="81"/>
    </row>
    <row r="43" spans="1:28" x14ac:dyDescent="0.25">
      <c r="A43" s="81"/>
      <c r="B43" s="82"/>
      <c r="C43" s="89"/>
      <c r="D43" s="111"/>
      <c r="E43" s="111"/>
      <c r="F43" s="111"/>
      <c r="G43" s="111"/>
      <c r="H43" s="111"/>
      <c r="I43" s="111"/>
      <c r="J43" s="111"/>
      <c r="K43" s="111"/>
      <c r="L43" s="159"/>
      <c r="M43" s="159"/>
      <c r="N43" s="83"/>
      <c r="O43" s="113"/>
      <c r="P43" s="114" t="s">
        <v>96</v>
      </c>
      <c r="Q43" s="110"/>
      <c r="R43" s="110"/>
      <c r="S43" s="110"/>
      <c r="T43" s="110"/>
      <c r="U43" s="110"/>
      <c r="V43" s="110"/>
      <c r="W43" s="110"/>
      <c r="X43" s="86" t="str">
        <f>IF(ISTEXT(O43),Y43," ")</f>
        <v xml:space="preserve"> </v>
      </c>
      <c r="Y43" s="159">
        <v>530</v>
      </c>
      <c r="Z43" s="159"/>
      <c r="AA43" s="84"/>
      <c r="AB43" s="81"/>
    </row>
    <row r="44" spans="1:28" x14ac:dyDescent="0.25">
      <c r="A44" s="81"/>
      <c r="B44" s="82"/>
      <c r="C44" s="113"/>
      <c r="D44" s="106"/>
      <c r="E44" s="109"/>
      <c r="F44" s="109"/>
      <c r="G44" s="109"/>
      <c r="H44" s="109"/>
      <c r="I44" s="109"/>
      <c r="J44" s="109"/>
      <c r="K44" s="86" t="str">
        <f>IF(ISTEXT(C44),L44," ")</f>
        <v xml:space="preserve"> </v>
      </c>
      <c r="L44" s="159">
        <v>0</v>
      </c>
      <c r="M44" s="159"/>
      <c r="N44" s="83"/>
      <c r="O44" s="113"/>
      <c r="P44" s="114" t="s">
        <v>119</v>
      </c>
      <c r="Q44" s="110"/>
      <c r="R44" s="110"/>
      <c r="S44" s="110"/>
      <c r="T44" s="110"/>
      <c r="U44" s="110"/>
      <c r="V44" s="110"/>
      <c r="W44" s="110"/>
      <c r="X44" s="86" t="str">
        <f>IF(ISTEXT(O44),Y44," ")</f>
        <v xml:space="preserve"> </v>
      </c>
      <c r="Y44" s="159">
        <v>2250</v>
      </c>
      <c r="Z44" s="159"/>
      <c r="AA44" s="84"/>
      <c r="AB44" s="81"/>
    </row>
    <row r="45" spans="1:28" x14ac:dyDescent="0.25">
      <c r="A45" s="81"/>
      <c r="B45" s="82"/>
      <c r="C45" s="89"/>
      <c r="D45" s="111"/>
      <c r="E45" s="111"/>
      <c r="F45" s="111"/>
      <c r="G45" s="111"/>
      <c r="H45" s="111"/>
      <c r="I45" s="111"/>
      <c r="J45" s="111"/>
      <c r="K45" s="111"/>
      <c r="L45" s="159"/>
      <c r="M45" s="159"/>
      <c r="N45" s="107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4"/>
      <c r="AB45" s="81"/>
    </row>
    <row r="46" spans="1:28" ht="15.75" thickBot="1" x14ac:dyDescent="0.3">
      <c r="A46" s="81"/>
      <c r="B46" s="82"/>
      <c r="C46" s="113"/>
      <c r="D46" s="106"/>
      <c r="E46" s="109"/>
      <c r="F46" s="109"/>
      <c r="G46" s="109"/>
      <c r="H46" s="109"/>
      <c r="I46" s="109"/>
      <c r="J46" s="109"/>
      <c r="K46" s="86" t="str">
        <f>IF(ISTEXT(C46),L46," ")</f>
        <v xml:space="preserve"> </v>
      </c>
      <c r="L46" s="159">
        <v>0</v>
      </c>
      <c r="M46" s="159"/>
      <c r="N46" s="83"/>
      <c r="O46" s="116"/>
      <c r="P46" s="78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4"/>
      <c r="AB46" s="81"/>
    </row>
    <row r="47" spans="1:28" ht="12.75" x14ac:dyDescent="0.2">
      <c r="A47" s="81"/>
      <c r="B47" s="82"/>
      <c r="C47" s="33"/>
      <c r="D47" s="111"/>
      <c r="E47" s="111"/>
      <c r="F47" s="111"/>
      <c r="G47" s="111"/>
      <c r="H47" s="111"/>
      <c r="I47" s="111"/>
      <c r="J47" s="111"/>
      <c r="K47" s="111"/>
      <c r="L47" s="159"/>
      <c r="M47" s="159"/>
      <c r="N47" s="83"/>
      <c r="O47" s="89"/>
      <c r="P47" s="82"/>
      <c r="Q47" s="55"/>
      <c r="R47" s="117" t="s">
        <v>42</v>
      </c>
      <c r="S47" s="117"/>
      <c r="T47" s="117"/>
      <c r="U47" s="117"/>
      <c r="V47" s="117"/>
      <c r="W47" s="173" t="str">
        <f>IF((SUM($K$9:$K$59)+SUM($X$9:$X$45))&gt;1,(SUM($K$9:$K$59)+SUM($X$9:$X$45)),"")</f>
        <v/>
      </c>
      <c r="X47" s="173"/>
      <c r="Y47" s="56"/>
      <c r="Z47" s="82"/>
      <c r="AA47" s="58"/>
      <c r="AB47" s="81"/>
    </row>
    <row r="48" spans="1:28" x14ac:dyDescent="0.25">
      <c r="A48" s="81"/>
      <c r="B48" s="82"/>
      <c r="C48" s="113"/>
      <c r="D48" s="106"/>
      <c r="E48" s="109"/>
      <c r="F48" s="109"/>
      <c r="G48" s="109"/>
      <c r="H48" s="109"/>
      <c r="I48" s="109"/>
      <c r="J48" s="109"/>
      <c r="K48" s="86" t="str">
        <f>IF(ISTEXT(C48),L48," ")</f>
        <v xml:space="preserve"> </v>
      </c>
      <c r="L48" s="159">
        <v>0</v>
      </c>
      <c r="M48" s="159"/>
      <c r="N48" s="83"/>
      <c r="O48" s="89"/>
      <c r="P48" s="82"/>
      <c r="Q48" s="43"/>
      <c r="R48" s="112" t="s">
        <v>43</v>
      </c>
      <c r="S48" s="112"/>
      <c r="T48" s="112"/>
      <c r="U48" s="112"/>
      <c r="V48" s="112"/>
      <c r="W48" s="186"/>
      <c r="X48" s="186"/>
      <c r="Y48" s="44"/>
      <c r="Z48" s="82"/>
      <c r="AA48" s="84"/>
      <c r="AB48" s="81"/>
    </row>
    <row r="49" spans="1:56" x14ac:dyDescent="0.25">
      <c r="A49" s="81"/>
      <c r="B49" s="82"/>
      <c r="C49" s="33"/>
      <c r="D49" s="111"/>
      <c r="E49" s="111"/>
      <c r="F49" s="111"/>
      <c r="G49" s="111"/>
      <c r="H49" s="111"/>
      <c r="I49" s="111"/>
      <c r="J49" s="111"/>
      <c r="K49" s="111"/>
      <c r="L49" s="159"/>
      <c r="M49" s="159"/>
      <c r="N49" s="83"/>
      <c r="O49" s="89"/>
      <c r="P49" s="82"/>
      <c r="Q49" s="43"/>
      <c r="R49" s="112" t="s">
        <v>44</v>
      </c>
      <c r="S49" s="112"/>
      <c r="T49" s="112"/>
      <c r="U49" s="112"/>
      <c r="V49" s="112"/>
      <c r="W49" s="186"/>
      <c r="X49" s="186"/>
      <c r="Y49" s="44"/>
      <c r="Z49" s="82"/>
      <c r="AA49" s="84"/>
      <c r="AB49" s="81"/>
    </row>
    <row r="50" spans="1:56" x14ac:dyDescent="0.25">
      <c r="A50" s="81"/>
      <c r="B50" s="82"/>
      <c r="C50" s="57" t="s">
        <v>102</v>
      </c>
      <c r="D50" s="115"/>
      <c r="E50" s="115"/>
      <c r="F50" s="115"/>
      <c r="G50" s="115"/>
      <c r="H50" s="115"/>
      <c r="I50" s="115"/>
      <c r="J50" s="115"/>
      <c r="K50" s="87"/>
      <c r="L50" s="159"/>
      <c r="M50" s="159"/>
      <c r="N50" s="83"/>
      <c r="O50" s="89"/>
      <c r="P50" s="82"/>
      <c r="Q50" s="43"/>
      <c r="R50" s="112" t="s">
        <v>45</v>
      </c>
      <c r="S50" s="112"/>
      <c r="T50" s="112"/>
      <c r="U50" s="112"/>
      <c r="V50" s="112"/>
      <c r="W50" s="174"/>
      <c r="X50" s="174"/>
      <c r="Y50" s="44"/>
      <c r="Z50" s="82"/>
      <c r="AA50" s="84"/>
      <c r="AB50" s="81"/>
    </row>
    <row r="51" spans="1:56" x14ac:dyDescent="0.25">
      <c r="A51" s="81"/>
      <c r="B51" s="82"/>
      <c r="C51" s="113"/>
      <c r="D51" s="71"/>
      <c r="E51" s="115"/>
      <c r="F51" s="115"/>
      <c r="G51" s="115"/>
      <c r="H51" s="115"/>
      <c r="I51" s="115"/>
      <c r="J51" s="115"/>
      <c r="K51" s="86" t="str">
        <f>IF(ISTEXT(C51),L51," ")</f>
        <v xml:space="preserve"> </v>
      </c>
      <c r="L51" s="159">
        <v>0</v>
      </c>
      <c r="M51" s="159"/>
      <c r="N51" s="83"/>
      <c r="O51" s="89"/>
      <c r="P51" s="82"/>
      <c r="Q51" s="43"/>
      <c r="R51" s="112" t="s">
        <v>46</v>
      </c>
      <c r="S51" s="112"/>
      <c r="T51" s="112"/>
      <c r="U51" s="112"/>
      <c r="V51" s="112"/>
      <c r="W51" s="174"/>
      <c r="X51" s="174"/>
      <c r="Y51" s="44"/>
      <c r="Z51" s="82"/>
      <c r="AA51" s="84"/>
      <c r="AB51" s="81"/>
    </row>
    <row r="52" spans="1:56" x14ac:dyDescent="0.25">
      <c r="A52" s="81"/>
      <c r="B52" s="82"/>
      <c r="C52" s="62"/>
      <c r="D52" s="32"/>
      <c r="E52" s="32"/>
      <c r="F52" s="32"/>
      <c r="G52" s="32"/>
      <c r="H52" s="32"/>
      <c r="I52" s="32"/>
      <c r="J52" s="32"/>
      <c r="K52" s="32"/>
      <c r="L52" s="159"/>
      <c r="M52" s="159"/>
      <c r="N52" s="83"/>
      <c r="O52" s="82"/>
      <c r="P52" s="82"/>
      <c r="Q52" s="43"/>
      <c r="R52" s="112" t="s">
        <v>47</v>
      </c>
      <c r="S52" s="112"/>
      <c r="T52" s="112"/>
      <c r="U52" s="112"/>
      <c r="V52" s="112"/>
      <c r="W52" s="174"/>
      <c r="X52" s="174"/>
      <c r="Y52" s="44"/>
      <c r="Z52" s="82"/>
      <c r="AA52" s="84"/>
      <c r="AB52" s="81"/>
    </row>
    <row r="53" spans="1:56" x14ac:dyDescent="0.25">
      <c r="A53" s="81"/>
      <c r="B53" s="82"/>
      <c r="C53" s="113"/>
      <c r="D53" s="71"/>
      <c r="E53" s="115"/>
      <c r="F53" s="115"/>
      <c r="G53" s="115"/>
      <c r="H53" s="115"/>
      <c r="I53" s="115"/>
      <c r="J53" s="115"/>
      <c r="K53" s="86" t="str">
        <f>IF(ISTEXT(C53),L53," ")</f>
        <v xml:space="preserve"> </v>
      </c>
      <c r="L53" s="159">
        <v>0</v>
      </c>
      <c r="M53" s="159"/>
      <c r="N53" s="83"/>
      <c r="O53" s="82"/>
      <c r="P53" s="82"/>
      <c r="Q53" s="43"/>
      <c r="R53" s="112" t="s">
        <v>48</v>
      </c>
      <c r="S53" s="112"/>
      <c r="T53" s="112"/>
      <c r="U53" s="112"/>
      <c r="V53" s="112"/>
      <c r="W53" s="174"/>
      <c r="X53" s="174"/>
      <c r="Y53" s="44"/>
      <c r="Z53" s="82"/>
      <c r="AA53" s="84"/>
      <c r="AB53" s="81"/>
    </row>
    <row r="54" spans="1:56" x14ac:dyDescent="0.25">
      <c r="A54" s="81"/>
      <c r="B54" s="82"/>
      <c r="C54" s="62"/>
      <c r="D54" s="32"/>
      <c r="E54" s="32"/>
      <c r="F54" s="32"/>
      <c r="G54" s="32"/>
      <c r="H54" s="32"/>
      <c r="I54" s="32"/>
      <c r="J54" s="32"/>
      <c r="K54" s="32"/>
      <c r="L54" s="159"/>
      <c r="M54" s="159"/>
      <c r="N54" s="83"/>
      <c r="O54" s="82"/>
      <c r="P54" s="82"/>
      <c r="Q54" s="43"/>
      <c r="R54" s="112" t="s">
        <v>49</v>
      </c>
      <c r="S54" s="112"/>
      <c r="T54" s="112"/>
      <c r="U54" s="112"/>
      <c r="V54" s="112"/>
      <c r="W54" s="176" t="str">
        <f>IF((SUM(W47:X53))&gt;1,(SUM(W47:X53)),"")</f>
        <v/>
      </c>
      <c r="X54" s="176"/>
      <c r="Y54" s="44"/>
      <c r="Z54" s="82"/>
      <c r="AA54" s="84"/>
      <c r="AB54" s="81"/>
    </row>
    <row r="55" spans="1:56" ht="15.75" thickBot="1" x14ac:dyDescent="0.3">
      <c r="A55" s="81"/>
      <c r="B55" s="82"/>
      <c r="C55" s="113"/>
      <c r="D55" s="71"/>
      <c r="E55" s="115"/>
      <c r="F55" s="115"/>
      <c r="G55" s="115"/>
      <c r="H55" s="115"/>
      <c r="I55" s="115"/>
      <c r="J55" s="115"/>
      <c r="K55" s="86" t="str">
        <f>IF(ISTEXT(C55),L55," ")</f>
        <v xml:space="preserve"> </v>
      </c>
      <c r="L55" s="159">
        <v>0</v>
      </c>
      <c r="M55" s="159"/>
      <c r="N55" s="83"/>
      <c r="O55" s="82"/>
      <c r="P55" s="82"/>
      <c r="Q55" s="45"/>
      <c r="R55" s="46"/>
      <c r="S55" s="46"/>
      <c r="T55" s="46"/>
      <c r="U55" s="46"/>
      <c r="V55" s="46"/>
      <c r="W55" s="46"/>
      <c r="X55" s="46"/>
      <c r="Y55" s="47"/>
      <c r="Z55" s="82"/>
      <c r="AA55" s="84"/>
      <c r="AB55" s="81"/>
    </row>
    <row r="56" spans="1:56" s="50" customFormat="1" x14ac:dyDescent="0.25">
      <c r="A56" s="81"/>
      <c r="B56" s="82"/>
      <c r="C56" s="62"/>
      <c r="D56" s="32"/>
      <c r="E56" s="32"/>
      <c r="F56" s="32"/>
      <c r="G56" s="32"/>
      <c r="H56" s="32"/>
      <c r="I56" s="32"/>
      <c r="J56" s="32"/>
      <c r="K56" s="32"/>
      <c r="L56" s="159"/>
      <c r="M56" s="159"/>
      <c r="N56" s="83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4"/>
      <c r="AB56" s="81"/>
    </row>
    <row r="57" spans="1:56" x14ac:dyDescent="0.25">
      <c r="A57" s="81"/>
      <c r="B57" s="82"/>
      <c r="C57" s="113"/>
      <c r="D57" s="71"/>
      <c r="E57" s="115"/>
      <c r="F57" s="115"/>
      <c r="G57" s="115"/>
      <c r="H57" s="115"/>
      <c r="I57" s="115"/>
      <c r="J57" s="115"/>
      <c r="K57" s="86" t="str">
        <f>IF(ISTEXT(C57),L57," ")</f>
        <v xml:space="preserve"> </v>
      </c>
      <c r="L57" s="159">
        <v>0</v>
      </c>
      <c r="M57" s="159"/>
      <c r="N57" s="83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4"/>
      <c r="AB57" s="81"/>
    </row>
    <row r="58" spans="1:56" x14ac:dyDescent="0.25">
      <c r="A58" s="81"/>
      <c r="B58" s="82"/>
      <c r="C58" s="8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83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4"/>
      <c r="AB58" s="81"/>
    </row>
    <row r="59" spans="1:56" x14ac:dyDescent="0.25">
      <c r="A59" s="81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107"/>
      <c r="M59" s="107"/>
      <c r="N59" s="83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4"/>
      <c r="AB59" s="81"/>
    </row>
    <row r="61" spans="1:56" x14ac:dyDescent="0.25">
      <c r="AC61" s="163" t="s">
        <v>108</v>
      </c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  <c r="AP61" s="163"/>
      <c r="AQ61" s="163"/>
      <c r="AR61" s="163"/>
      <c r="AS61" s="163"/>
      <c r="AT61" s="163"/>
      <c r="AU61" s="163"/>
      <c r="AV61" s="163"/>
      <c r="AW61" s="163"/>
      <c r="AX61" s="163"/>
      <c r="AY61" s="163"/>
      <c r="AZ61" s="163"/>
      <c r="BA61" s="163"/>
      <c r="BB61" s="163"/>
      <c r="BC61" s="163"/>
      <c r="BD61" s="163"/>
    </row>
    <row r="67" spans="15:28" x14ac:dyDescent="0.25">
      <c r="O67" s="130" t="s">
        <v>138</v>
      </c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84"/>
      <c r="AB67" s="81"/>
    </row>
    <row r="68" spans="15:28" x14ac:dyDescent="0.25">
      <c r="O68" s="113"/>
      <c r="P68" s="126" t="s">
        <v>139</v>
      </c>
      <c r="Q68" s="131"/>
      <c r="R68" s="131"/>
      <c r="S68" s="131"/>
      <c r="T68" s="131"/>
      <c r="U68" s="131"/>
      <c r="V68" s="131"/>
      <c r="W68" s="131"/>
      <c r="X68" s="86" t="str">
        <f>IF(ISTEXT(O68),Y68," ")</f>
        <v xml:space="preserve"> </v>
      </c>
      <c r="Y68" s="159">
        <v>0</v>
      </c>
      <c r="Z68" s="159"/>
      <c r="AA68" s="84"/>
      <c r="AB68" s="81"/>
    </row>
    <row r="69" spans="15:28" x14ac:dyDescent="0.25">
      <c r="O69" s="113"/>
      <c r="P69" s="126" t="s">
        <v>140</v>
      </c>
      <c r="Q69" s="131"/>
      <c r="R69" s="131"/>
      <c r="S69" s="131"/>
      <c r="T69" s="131"/>
      <c r="U69" s="131"/>
      <c r="V69" s="131"/>
      <c r="W69" s="131"/>
      <c r="X69" s="86" t="str">
        <f>IF(ISTEXT(O69),Y69," ")</f>
        <v xml:space="preserve"> </v>
      </c>
      <c r="Y69" s="159">
        <v>0</v>
      </c>
      <c r="Z69" s="159"/>
      <c r="AA69" s="84"/>
      <c r="AB69" s="81"/>
    </row>
  </sheetData>
  <mergeCells count="82">
    <mergeCell ref="AC61:BD61"/>
    <mergeCell ref="L55:M55"/>
    <mergeCell ref="L56:M56"/>
    <mergeCell ref="L57:M57"/>
    <mergeCell ref="L52:M52"/>
    <mergeCell ref="W52:X52"/>
    <mergeCell ref="L53:M53"/>
    <mergeCell ref="W53:X53"/>
    <mergeCell ref="L54:M54"/>
    <mergeCell ref="W54:X54"/>
    <mergeCell ref="L49:M49"/>
    <mergeCell ref="W49:X49"/>
    <mergeCell ref="L50:M50"/>
    <mergeCell ref="W50:X50"/>
    <mergeCell ref="L51:M51"/>
    <mergeCell ref="W51:X51"/>
    <mergeCell ref="L45:M45"/>
    <mergeCell ref="L46:M46"/>
    <mergeCell ref="L47:M47"/>
    <mergeCell ref="W47:X47"/>
    <mergeCell ref="L48:M48"/>
    <mergeCell ref="W48:X48"/>
    <mergeCell ref="L42:M42"/>
    <mergeCell ref="Y42:Z42"/>
    <mergeCell ref="L43:M43"/>
    <mergeCell ref="Y43:Z43"/>
    <mergeCell ref="L44:M44"/>
    <mergeCell ref="Y44:Z44"/>
    <mergeCell ref="L41:M41"/>
    <mergeCell ref="Y41:Z41"/>
    <mergeCell ref="Y29:Z29"/>
    <mergeCell ref="Y30:Z30"/>
    <mergeCell ref="Y31:Z31"/>
    <mergeCell ref="Y32:Z32"/>
    <mergeCell ref="Y33:Z33"/>
    <mergeCell ref="Y34:Z34"/>
    <mergeCell ref="Y35:Z35"/>
    <mergeCell ref="Y36:Z36"/>
    <mergeCell ref="Y37:Z37"/>
    <mergeCell ref="L40:M40"/>
    <mergeCell ref="Y40:Z40"/>
    <mergeCell ref="Y28:Z28"/>
    <mergeCell ref="Y18:Z18"/>
    <mergeCell ref="Y19:Z19"/>
    <mergeCell ref="Y20:Z20"/>
    <mergeCell ref="Y21:Z21"/>
    <mergeCell ref="Y24:Z24"/>
    <mergeCell ref="Y25:Z25"/>
    <mergeCell ref="Y26:Z26"/>
    <mergeCell ref="Y27:Z27"/>
    <mergeCell ref="Y12:Z12"/>
    <mergeCell ref="C13:H13"/>
    <mergeCell ref="I13:M13"/>
    <mergeCell ref="Y13:Z13"/>
    <mergeCell ref="C23:H23"/>
    <mergeCell ref="I23:M23"/>
    <mergeCell ref="Y23:Z23"/>
    <mergeCell ref="Y14:Z14"/>
    <mergeCell ref="Y15:Z15"/>
    <mergeCell ref="P16:W16"/>
    <mergeCell ref="Y16:Z16"/>
    <mergeCell ref="Y9:Z9"/>
    <mergeCell ref="L10:M10"/>
    <mergeCell ref="Y10:Z10"/>
    <mergeCell ref="L11:M11"/>
    <mergeCell ref="Y11:Z11"/>
    <mergeCell ref="Y68:Z68"/>
    <mergeCell ref="Y69:Z69"/>
    <mergeCell ref="P1:AA1"/>
    <mergeCell ref="A3:D3"/>
    <mergeCell ref="E3:J3"/>
    <mergeCell ref="K3:L3"/>
    <mergeCell ref="M3:R3"/>
    <mergeCell ref="S3:V3"/>
    <mergeCell ref="W3:Z3"/>
    <mergeCell ref="L6:M6"/>
    <mergeCell ref="Y6:Z6"/>
    <mergeCell ref="L7:M7"/>
    <mergeCell ref="C8:M8"/>
    <mergeCell ref="O8:S8"/>
    <mergeCell ref="T8:X8"/>
    <mergeCell ref="L9:M9"/>
  </mergeCells>
  <printOptions horizontalCentered="1" verticalCentered="1"/>
  <pageMargins left="0.25" right="0.25" top="0.25" bottom="0.25" header="0.25" footer="0.25"/>
  <pageSetup scale="84" orientation="portrait" r:id="rId1"/>
  <headerFooter>
    <oddHeader>&amp;L&amp;G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1900</vt:lpstr>
      <vt:lpstr>2300</vt:lpstr>
      <vt:lpstr>26X</vt:lpstr>
      <vt:lpstr>'1900'!Área_de_impresión</vt:lpstr>
      <vt:lpstr>'2300'!Área_de_impresión</vt:lpstr>
      <vt:lpstr>'26X'!Área_de_impresión</vt:lpstr>
    </vt:vector>
  </TitlesOfParts>
  <Company>Regal Marine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Regal Boats 2016 Model Year Order Forms NA</dc:title>
  <dc:subject>Regal Boats 2016 Model Year Order Forms</dc:subject>
  <dc:creator>pakuck@regalboats.com</dc:creator>
  <cp:keywords>Regal Boats 2016 Model Year Order Forms</cp:keywords>
  <cp:lastModifiedBy>Gaston</cp:lastModifiedBy>
  <cp:lastPrinted>2015-12-10T13:28:23Z</cp:lastPrinted>
  <dcterms:created xsi:type="dcterms:W3CDTF">2014-06-25T22:51:42Z</dcterms:created>
  <dcterms:modified xsi:type="dcterms:W3CDTF">2016-07-14T22:51:12Z</dcterms:modified>
  <cp:category>Regal Boats 2015 Model Year Order Forms</cp:category>
  <cp:contentStatus>Revision2</cp:contentStatus>
</cp:coreProperties>
</file>